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12120" windowHeight="9120" tabRatio="786" activeTab="3"/>
  </bookViews>
  <sheets>
    <sheet name="PERFORMANS HEDEFİ TABLOSU" sheetId="2" r:id="rId1"/>
    <sheet name="FAALİYET MALİYETLERİ TABLOSU" sheetId="30" r:id="rId2"/>
    <sheet name="İDARE PERFORMANS TABLOSU" sheetId="29" r:id="rId3"/>
    <sheet name="TOPLAM KAYNAK İHTİYACI TABLOSU" sheetId="27" r:id="rId4"/>
    <sheet name="Sayfa1" sheetId="31" r:id="rId5"/>
  </sheets>
  <calcPr calcId="124519"/>
</workbook>
</file>

<file path=xl/calcChain.xml><?xml version="1.0" encoding="utf-8"?>
<calcChain xmlns="http://schemas.openxmlformats.org/spreadsheetml/2006/main">
  <c r="D35" i="2"/>
  <c r="J33" i="31"/>
  <c r="H33"/>
  <c r="G33"/>
  <c r="F33"/>
  <c r="K32"/>
  <c r="K33" s="1"/>
  <c r="D33"/>
  <c r="C33"/>
  <c r="B33"/>
  <c r="K31"/>
  <c r="K30"/>
  <c r="K29"/>
  <c r="K28"/>
  <c r="K27"/>
  <c r="K26"/>
  <c r="K25"/>
  <c r="K24"/>
  <c r="K23"/>
  <c r="K22"/>
  <c r="K21"/>
  <c r="K20"/>
  <c r="K19"/>
  <c r="K18"/>
  <c r="K16"/>
  <c r="K15"/>
  <c r="K14"/>
  <c r="K13"/>
  <c r="K12"/>
  <c r="K11"/>
  <c r="K10"/>
  <c r="K9"/>
  <c r="K8"/>
  <c r="K7"/>
  <c r="K6"/>
  <c r="K5"/>
  <c r="K4"/>
  <c r="K3"/>
  <c r="K2"/>
  <c r="E33" i="30"/>
  <c r="I16" i="27"/>
  <c r="I21" s="1"/>
  <c r="F16"/>
  <c r="F21" s="1"/>
  <c r="C45" i="30"/>
  <c r="C50" s="1"/>
  <c r="G25" i="29"/>
  <c r="C25"/>
  <c r="F35" i="2" l="1"/>
  <c r="G28" i="29" l="1"/>
  <c r="C28"/>
</calcChain>
</file>

<file path=xl/sharedStrings.xml><?xml version="1.0" encoding="utf-8"?>
<sst xmlns="http://schemas.openxmlformats.org/spreadsheetml/2006/main" count="298" uniqueCount="166">
  <si>
    <t>Performans Hedefi</t>
  </si>
  <si>
    <t>Performans Göstergeleri</t>
  </si>
  <si>
    <t>Toplam</t>
  </si>
  <si>
    <t xml:space="preserve">Genel Toplam </t>
  </si>
  <si>
    <t>Toplam Kaynak İhtiyacı</t>
  </si>
  <si>
    <t>Mal ve Hizmet Alım Giderleri</t>
  </si>
  <si>
    <t>Faiz Giderleri</t>
  </si>
  <si>
    <t>Cari Transferler</t>
  </si>
  <si>
    <t>Sermaye Giderleri</t>
  </si>
  <si>
    <t>Sermaye Transferleri</t>
  </si>
  <si>
    <t>03</t>
  </si>
  <si>
    <t>04</t>
  </si>
  <si>
    <t>05</t>
  </si>
  <si>
    <t>06</t>
  </si>
  <si>
    <t>07</t>
  </si>
  <si>
    <t>Hedef</t>
  </si>
  <si>
    <t>Döner Sermaye</t>
  </si>
  <si>
    <t>Diğer Yurt İçi</t>
  </si>
  <si>
    <t>İdare Adı</t>
  </si>
  <si>
    <t>İDARE PERFORMANS TABLOSU</t>
  </si>
  <si>
    <t>Genel Toplam</t>
  </si>
  <si>
    <t>Amaç</t>
  </si>
  <si>
    <t>Toplam Bütçe Kaynak İhtiyacı</t>
  </si>
  <si>
    <t xml:space="preserve">Yurt Dışı </t>
  </si>
  <si>
    <t>Bütçe Dışı Kaynak</t>
  </si>
  <si>
    <t>Toplam Bütçe Dışı  Kaynak İhtiyacı</t>
  </si>
  <si>
    <t>Toplam  Kaynak İhtiyacı</t>
  </si>
  <si>
    <t xml:space="preserve">PERFORMANS HEDEFİ TABLOSU </t>
  </si>
  <si>
    <t xml:space="preserve">Ekonomik Kod </t>
  </si>
  <si>
    <t xml:space="preserve">Sorumlu Harcama Birimi veya Birimleri </t>
  </si>
  <si>
    <t xml:space="preserve">Performans 
Hedefi </t>
  </si>
  <si>
    <t>TL</t>
  </si>
  <si>
    <t>Bütçe Kaynak İhtiyacı</t>
  </si>
  <si>
    <t>09</t>
  </si>
  <si>
    <t>Yedek Ödenek</t>
  </si>
  <si>
    <t>BÜTÇE İÇİ</t>
  </si>
  <si>
    <t>BÜTÇE DIŞI</t>
  </si>
  <si>
    <t xml:space="preserve">TOPLAM </t>
  </si>
  <si>
    <t>PAY 
(%)</t>
  </si>
  <si>
    <t>Genel Yönetim Giderleri</t>
  </si>
  <si>
    <t>Diğer İdarelere Transfer Edilecek Kaynaklar Toplamı</t>
  </si>
  <si>
    <t>Faaliyetler</t>
  </si>
  <si>
    <t>FAALİYET MALİYETLERİ TABLOSU</t>
  </si>
  <si>
    <t>Faaliyet Toplamı</t>
  </si>
  <si>
    <t>03 Mal ve Hizmet Alım Giderleri</t>
  </si>
  <si>
    <t>GENEL SEKRETERLİK</t>
  </si>
  <si>
    <t>Yedek Ödenekler</t>
  </si>
  <si>
    <t>04 Faiz Giderleri</t>
  </si>
  <si>
    <t>05 Cari Transferler</t>
  </si>
  <si>
    <t xml:space="preserve">07 Sermaya Transferleri </t>
  </si>
  <si>
    <t xml:space="preserve">09 Yedek Ödenekler </t>
  </si>
  <si>
    <t xml:space="preserve">Yedek Ödekler </t>
  </si>
  <si>
    <t>Diğer Dış Borç Faiz Giderleri</t>
  </si>
  <si>
    <t>Yurtiçi Geçici Görev Yollukları</t>
  </si>
  <si>
    <t>Mahkeme Harç ve Giderleri</t>
  </si>
  <si>
    <t>İlan Giderleri</t>
  </si>
  <si>
    <t>Mahalli İdare Birliklerine</t>
  </si>
  <si>
    <t>Vilayetler Hizmet Birliği</t>
  </si>
  <si>
    <t>AÇIKLAMALAR</t>
  </si>
  <si>
    <t>100</t>
  </si>
  <si>
    <t>03
MAL VE HİZMET
ALIM GİDERLERİ</t>
  </si>
  <si>
    <t>04 
FAİZ GİDERLERİ</t>
  </si>
  <si>
    <t>05
CARİ TRANSFERLER</t>
  </si>
  <si>
    <t>09 
YEDEK ÖDENEKLER</t>
  </si>
  <si>
    <t>Diğer Yedek Ödenekler</t>
  </si>
  <si>
    <t>Mahkeme Harç Giderleri</t>
  </si>
  <si>
    <t>Diğer Vergi, Resim ve Harçlar ve Benzeri Giderler</t>
  </si>
  <si>
    <t>Orta Anadolu Kalkınma Bir.</t>
  </si>
  <si>
    <t>Orta Anadolu Kalkınma Aj.</t>
  </si>
  <si>
    <t>Yibitaş Kraft Torba Fab. Serm. İşt. Payı</t>
  </si>
  <si>
    <t>01</t>
  </si>
  <si>
    <t>02</t>
  </si>
  <si>
    <t>Personel Giderleri</t>
  </si>
  <si>
    <t>SGK Devlet Primi Giderleri</t>
  </si>
  <si>
    <t>Performans Hedefleri Maliyetleri Toplamı</t>
  </si>
  <si>
    <r>
      <rPr>
        <b/>
        <sz val="12"/>
        <rFont val="Times New Roman"/>
        <family val="1"/>
        <charset val="162"/>
      </rPr>
      <t>Açıklama:</t>
    </r>
    <r>
      <rPr>
        <sz val="12"/>
        <rFont val="Times New Roman"/>
        <family val="1"/>
        <charset val="162"/>
      </rPr>
      <t xml:space="preserve"> 
Yürütülen hizmetlerin yolluk giderleri için; yurtiçi geçici görev yollukları, mahkeme harç ve giderleri, diğer vergi, resim, ve harçlar v.b. Giderler gibi giderler yer almaktadır.</t>
    </r>
  </si>
  <si>
    <r>
      <rPr>
        <b/>
        <sz val="12"/>
        <rFont val="Times New Roman"/>
        <family val="1"/>
        <charset val="162"/>
      </rPr>
      <t>Açıklama:</t>
    </r>
    <r>
      <rPr>
        <sz val="12"/>
        <rFont val="Times New Roman"/>
        <family val="1"/>
        <charset val="162"/>
      </rPr>
      <t xml:space="preserve"> 
Borçlanmaya ilişkin, İller Bankası veya diğer bankalardan alınan kredilerin Faiz Giderleri yer almaktadır.</t>
    </r>
  </si>
  <si>
    <r>
      <rPr>
        <b/>
        <sz val="12"/>
        <rFont val="Times New Roman"/>
        <family val="1"/>
        <charset val="162"/>
      </rPr>
      <t>Açıklama:</t>
    </r>
    <r>
      <rPr>
        <sz val="12"/>
        <rFont val="Times New Roman"/>
        <family val="1"/>
        <charset val="162"/>
      </rPr>
      <t xml:space="preserve"> 
Mahalli İdare Birlikleri, Derneklere Yardım gibi kuruluşlar ile Köylere Yardım için ayrılan ödenekler yer almaktadır.</t>
    </r>
  </si>
  <si>
    <r>
      <rPr>
        <b/>
        <sz val="12"/>
        <rFont val="Times New Roman"/>
        <family val="1"/>
        <charset val="162"/>
      </rPr>
      <t>Açıklama:</t>
    </r>
    <r>
      <rPr>
        <sz val="12"/>
        <rFont val="Times New Roman"/>
        <family val="1"/>
        <charset val="162"/>
      </rPr>
      <t xml:space="preserve"> 
Vilayetler Hizmet Birliği, Orta Anadolu Kalkınma Birliği, Orta Anadolu Kalkınma Ajansı ve sermayesine ortak olduğumuz iştirak payları yer almaktadır.</t>
    </r>
  </si>
  <si>
    <r>
      <rPr>
        <b/>
        <sz val="12"/>
        <rFont val="Times New Roman"/>
        <family val="1"/>
        <charset val="162"/>
      </rPr>
      <t>Açıklama:</t>
    </r>
    <r>
      <rPr>
        <sz val="12"/>
        <rFont val="Times New Roman"/>
        <family val="1"/>
        <charset val="162"/>
      </rPr>
      <t xml:space="preserve"> 
Bütçede öngörülmeyen hizmetlerin karşılığı olmak üzere veya yıl içi gelişmeler neticesinde yapılan tahminlerde sapmalar olması ihtimaline karşılık hizmetler aksatmamak amacıyla ihtiyat olarak ayrılan Yedek Ödenek ve Özellikli Giderleri Karşılama ödeneği yer almaktadır.</t>
    </r>
  </si>
  <si>
    <t>Bütçe Dışı 
Kaynak</t>
  </si>
  <si>
    <t xml:space="preserve">GENEL SEKRETERLİK </t>
  </si>
  <si>
    <t xml:space="preserve"> </t>
  </si>
  <si>
    <t>TOPLAM KAYNAK İHTİYACI TABLOSU</t>
  </si>
  <si>
    <t>Diğer İdarelere 
Transfer Edilecek Kaynaklar Toplamı</t>
  </si>
  <si>
    <t>Genel Yönetim 
Giderleri  Toplamı</t>
  </si>
  <si>
    <t>08</t>
  </si>
  <si>
    <t>Borç Verme</t>
  </si>
  <si>
    <t>Birim Müdürleri ve İlçe Özel İdare Müdürleri arasındaki koordinasyonu, işlerinin etkinlik ve verimlilik ilkelerine göre yürütülmesini sağlamak ve bu amaçla bağlı birimleri denetlemek. Tüm iş ve işlemlerin düzenli bir şekilde yürütülmesini sağlamak.</t>
  </si>
  <si>
    <t>5302 sayılı İl Özel İdaresi Kanununun 32 ve 35 inci maddeleri gereği, İl Özel İdaresi hizmetlerini Vali adına ve onun emirleri yönünde, mevzuat hükümlerine, İl Genel Meclisi ve İl Encümeni kararlarına, İl Özel İdaresinin amaç ve politikalarına, stratejik plan ve yıllık çalışma programına göre düzenlemek ve yürütmek. Bu amaçla İl Özel İdaresi kuruluşlarına gereken emirleri vermek ve bunların uygulanmasını gözetmek ve sağlamak.</t>
  </si>
  <si>
    <t>Genel Sekreter Yardımcıları ile Genel Sekreterlik hizmetlerini “İmza Yetki Yönergesi” ve iş bölümü çerçevesinde Genel Sekreter’in emirleri yönünde mevzuat hükümlerine uygun olarak düzenleyip, yürütülmesini sağlamak.</t>
  </si>
  <si>
    <r>
      <t xml:space="preserve">Açıklamalar:
</t>
    </r>
    <r>
      <rPr>
        <sz val="12"/>
        <rFont val="Times New Roman"/>
        <family val="1"/>
        <charset val="162"/>
      </rPr>
      <t>Genel Sekreterin yetki devri ile, Genel Sekreter Yardımcıları mevzuatı gereğince hazırlanan harcama evraklarını imzalayacaklardır.</t>
    </r>
  </si>
  <si>
    <t>Genel Kamu Hizmetleri</t>
  </si>
  <si>
    <t xml:space="preserve">Açıklamalar: Mal ve Hizmet Alım Giderleri
</t>
  </si>
  <si>
    <t>GENEL TOPLAM</t>
  </si>
  <si>
    <t>Faaliyet Adı - 1 -</t>
  </si>
  <si>
    <t>Faaliyet Adı - 2 -</t>
  </si>
  <si>
    <t>Faaliyet Adı - 3 -</t>
  </si>
  <si>
    <t>Faaliyet Adı - 4 -</t>
  </si>
  <si>
    <t>Faaliyet Adı - 5 -</t>
  </si>
  <si>
    <t xml:space="preserve">Açıklamalar: Cari Transferler
</t>
  </si>
  <si>
    <t xml:space="preserve">Açıklamalar: Sermaye Transferleri
</t>
  </si>
  <si>
    <t>Orta Anadaolu Kalkınma Birliği</t>
  </si>
  <si>
    <t>Orta Anadaolu Kalkınma Ajansı</t>
  </si>
  <si>
    <t>Yibitaş Kraft Torba Fabrikası Sermayesine İştirak Payı</t>
  </si>
  <si>
    <t xml:space="preserve">Açıklamalar: Yedek Ödenekler
</t>
  </si>
  <si>
    <t>Özellikli Giderleri Karşılama Ödeneği</t>
  </si>
  <si>
    <t xml:space="preserve">Açıklamalar: Faiz Giderleri 
</t>
  </si>
  <si>
    <t>Organize Sanayiine İştirak Payı</t>
  </si>
  <si>
    <t>Dernek, Birlik, kurum, Sandık v.b Kurululara Yardım</t>
  </si>
  <si>
    <t>Bozok Jeotermal ve Yatırım A.Ş Sermayesine İştirak payı</t>
  </si>
  <si>
    <t>YBK Sermayesine İştirak Payı</t>
  </si>
  <si>
    <t>07 SERMAYE TRANSFERLERİ</t>
  </si>
  <si>
    <t>o1</t>
  </si>
  <si>
    <t>o2</t>
  </si>
  <si>
    <t>o3</t>
  </si>
  <si>
    <t>o4</t>
  </si>
  <si>
    <t>o5</t>
  </si>
  <si>
    <t>o6</t>
  </si>
  <si>
    <t>o7</t>
  </si>
  <si>
    <t>o8</t>
  </si>
  <si>
    <t>o9</t>
  </si>
  <si>
    <t>GENEL SEK</t>
  </si>
  <si>
    <t>ÖZEL KALEM</t>
  </si>
  <si>
    <t>İNSAN KAY</t>
  </si>
  <si>
    <t>YAZI İŞLERİ</t>
  </si>
  <si>
    <t>DESTEK HİZ</t>
  </si>
  <si>
    <t>EMLAK VE İSTM</t>
  </si>
  <si>
    <t>ENCÜMEN</t>
  </si>
  <si>
    <t>İMAR VE KENTSEL</t>
  </si>
  <si>
    <t>MALİ HİZMETLER</t>
  </si>
  <si>
    <t>PLAN VE PROJE</t>
  </si>
  <si>
    <t>RUHSAT</t>
  </si>
  <si>
    <t>YOL VE ULAŞIM</t>
  </si>
  <si>
    <t>KÜLTÜR VE SOS</t>
  </si>
  <si>
    <t>BİLGİ İŞLEM</t>
  </si>
  <si>
    <t>TARIMSAL SULAMA</t>
  </si>
  <si>
    <t>İLÇELER</t>
  </si>
  <si>
    <t>AKDAĞ</t>
  </si>
  <si>
    <t>AYDINCIK</t>
  </si>
  <si>
    <t>BOĞAZLIYAN</t>
  </si>
  <si>
    <t>ÇANDIR</t>
  </si>
  <si>
    <t>ÇAYIRALAN</t>
  </si>
  <si>
    <t>ÇEKEREK</t>
  </si>
  <si>
    <t>KADIŞEHRİ</t>
  </si>
  <si>
    <t>SARAYKENT</t>
  </si>
  <si>
    <t>SARIKAYA</t>
  </si>
  <si>
    <t>SORGUN</t>
  </si>
  <si>
    <t>YENİFAKILI</t>
  </si>
  <si>
    <t>YERKÖY</t>
  </si>
  <si>
    <t>ŞEFAATLİ</t>
  </si>
  <si>
    <t>AFET</t>
  </si>
  <si>
    <t>MİLLİ EĞİTİM</t>
  </si>
  <si>
    <t>TOPLAM</t>
  </si>
  <si>
    <t>Bütçe</t>
  </si>
  <si>
    <t>Bütçe Dışı</t>
  </si>
  <si>
    <t>(t-1) 2020</t>
  </si>
  <si>
    <t>(t)2021</t>
  </si>
  <si>
    <t>(t+1) 2022</t>
  </si>
  <si>
    <t>Kaynak İhtiyacı (t+1)2022</t>
  </si>
  <si>
    <t>88 ~ Yozgat İl Özel İdaresi 2022 Performans Programı</t>
  </si>
  <si>
    <t>89 ~ Yozgat İl Özel İdaresi 2022 Yılı Performans Programı</t>
  </si>
  <si>
    <t>90 ~ Yozgat İl Özel İdaresi 2022 Yılı Performans Programı</t>
  </si>
  <si>
    <t>91 ~ Yozgat İl Özel İdaresi 2022 Yılı Performans Programı</t>
  </si>
  <si>
    <t>01 Personel Giderleri</t>
  </si>
  <si>
    <t>Valiliklerin AB Sürecine Katılımının Desteklenme Prj</t>
  </si>
</sst>
</file>

<file path=xl/styles.xml><?xml version="1.0" encoding="utf-8"?>
<styleSheet xmlns="http://schemas.openxmlformats.org/spreadsheetml/2006/main">
  <numFmts count="1">
    <numFmt numFmtId="164" formatCode="#,##0.00;[Red]#,##0.00"/>
  </numFmts>
  <fonts count="23">
    <font>
      <sz val="12"/>
      <name val="Times New Roman"/>
      <charset val="162"/>
    </font>
    <font>
      <sz val="8"/>
      <name val="Times New Roman"/>
      <family val="1"/>
      <charset val="162"/>
    </font>
    <font>
      <b/>
      <sz val="12"/>
      <name val="Times New Roman"/>
      <family val="1"/>
      <charset val="162"/>
    </font>
    <font>
      <sz val="12"/>
      <name val="Times New Roman"/>
      <family val="1"/>
      <charset val="162"/>
    </font>
    <font>
      <b/>
      <sz val="10"/>
      <name val="Times New Roman"/>
      <family val="1"/>
      <charset val="162"/>
    </font>
    <font>
      <b/>
      <sz val="11"/>
      <name val="Times New Roman"/>
      <family val="1"/>
      <charset val="162"/>
    </font>
    <font>
      <b/>
      <sz val="12"/>
      <color indexed="63"/>
      <name val="Times New Roman"/>
      <family val="1"/>
      <charset val="162"/>
    </font>
    <font>
      <b/>
      <sz val="9"/>
      <name val="Times New Roman"/>
      <family val="1"/>
      <charset val="162"/>
    </font>
    <font>
      <b/>
      <i/>
      <sz val="12"/>
      <name val="Times New Roman"/>
      <family val="1"/>
      <charset val="162"/>
    </font>
    <font>
      <sz val="8"/>
      <color theme="1"/>
      <name val="Times New Roman"/>
      <family val="1"/>
      <charset val="162"/>
    </font>
    <font>
      <b/>
      <sz val="12"/>
      <color theme="1"/>
      <name val="Times New Roman"/>
      <family val="1"/>
      <charset val="162"/>
    </font>
    <font>
      <sz val="10"/>
      <color theme="1"/>
      <name val="Times New Roman"/>
      <family val="1"/>
      <charset val="162"/>
    </font>
    <font>
      <b/>
      <sz val="9"/>
      <color theme="1"/>
      <name val="Times New Roman"/>
      <family val="1"/>
      <charset val="162"/>
    </font>
    <font>
      <b/>
      <sz val="10"/>
      <color theme="1"/>
      <name val="Times New Roman"/>
      <family val="1"/>
      <charset val="162"/>
    </font>
    <font>
      <b/>
      <i/>
      <sz val="12"/>
      <color theme="1"/>
      <name val="Times New Roman"/>
      <family val="1"/>
      <charset val="162"/>
    </font>
    <font>
      <b/>
      <sz val="16"/>
      <name val="Times New Roman"/>
      <family val="1"/>
      <charset val="162"/>
    </font>
    <font>
      <i/>
      <sz val="12"/>
      <name val="Times New Roman"/>
      <family val="1"/>
      <charset val="162"/>
    </font>
    <font>
      <b/>
      <sz val="14"/>
      <name val="Times New Roman"/>
      <family val="1"/>
      <charset val="162"/>
    </font>
    <font>
      <b/>
      <i/>
      <sz val="10"/>
      <name val="Times New Roman"/>
      <family val="1"/>
      <charset val="162"/>
    </font>
    <font>
      <b/>
      <i/>
      <sz val="10"/>
      <color theme="1"/>
      <name val="Times New Roman"/>
      <family val="1"/>
      <charset val="162"/>
    </font>
    <font>
      <b/>
      <sz val="13"/>
      <name val="Times New Roman"/>
      <family val="1"/>
      <charset val="162"/>
    </font>
    <font>
      <sz val="12"/>
      <color indexed="63"/>
      <name val="Times New Roman"/>
      <family val="1"/>
      <charset val="162"/>
    </font>
    <font>
      <sz val="12"/>
      <color rgb="FFFF0000"/>
      <name val="Times New Roman"/>
      <family val="1"/>
      <charset val="162"/>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tint="-0.499984740745262"/>
        <bgColor indexed="64"/>
      </patternFill>
    </fill>
    <fill>
      <patternFill patternType="solid">
        <fgColor theme="0"/>
        <bgColor indexed="64"/>
      </patternFill>
    </fill>
    <fill>
      <patternFill patternType="solid">
        <fgColor theme="9"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s>
  <cellStyleXfs count="1">
    <xf numFmtId="0" fontId="0" fillId="0" borderId="0"/>
  </cellStyleXfs>
  <cellXfs count="211">
    <xf numFmtId="0" fontId="0" fillId="0" borderId="0" xfId="0"/>
    <xf numFmtId="0" fontId="0" fillId="0" borderId="0" xfId="0" applyFill="1"/>
    <xf numFmtId="0" fontId="0" fillId="0" borderId="0" xfId="0" applyFill="1" applyBorder="1"/>
    <xf numFmtId="0" fontId="2" fillId="0" borderId="0" xfId="0" applyFont="1" applyFill="1"/>
    <xf numFmtId="0" fontId="0" fillId="0" borderId="0" xfId="0" applyFill="1" applyAlignment="1">
      <alignment vertical="center"/>
    </xf>
    <xf numFmtId="0" fontId="0" fillId="2" borderId="1" xfId="0" applyFill="1" applyBorder="1" applyAlignment="1">
      <alignment vertical="center" wrapText="1"/>
    </xf>
    <xf numFmtId="4" fontId="2" fillId="3" borderId="16" xfId="0" applyNumberFormat="1" applyFont="1" applyFill="1" applyBorder="1" applyAlignment="1">
      <alignment horizontal="right" vertical="center" wrapText="1"/>
    </xf>
    <xf numFmtId="4" fontId="2" fillId="3" borderId="13" xfId="0" applyNumberFormat="1" applyFont="1" applyFill="1" applyBorder="1" applyAlignment="1">
      <alignment horizontal="right" vertical="center" wrapText="1"/>
    </xf>
    <xf numFmtId="4" fontId="2" fillId="3" borderId="8" xfId="0" applyNumberFormat="1" applyFont="1" applyFill="1" applyBorder="1" applyAlignment="1">
      <alignment horizontal="right" vertical="center" wrapText="1"/>
    </xf>
    <xf numFmtId="4" fontId="2" fillId="3" borderId="1" xfId="0" applyNumberFormat="1" applyFont="1" applyFill="1" applyBorder="1" applyAlignment="1">
      <alignment horizontal="right" vertical="center" wrapText="1"/>
    </xf>
    <xf numFmtId="0" fontId="2" fillId="0" borderId="10"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3" xfId="0" applyFont="1" applyFill="1" applyBorder="1" applyAlignment="1">
      <alignment horizontal="center" vertical="center"/>
    </xf>
    <xf numFmtId="4" fontId="0" fillId="0" borderId="13" xfId="0" applyNumberFormat="1" applyFill="1" applyBorder="1" applyAlignment="1">
      <alignment horizontal="right" vertical="center"/>
    </xf>
    <xf numFmtId="0" fontId="3" fillId="0" borderId="0" xfId="0" applyFont="1" applyFill="1"/>
    <xf numFmtId="4" fontId="3" fillId="0" borderId="13" xfId="0" applyNumberFormat="1" applyFont="1" applyFill="1" applyBorder="1" applyAlignment="1">
      <alignment horizontal="righ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2" borderId="0" xfId="0" applyFont="1" applyFill="1" applyBorder="1"/>
    <xf numFmtId="0" fontId="3" fillId="2" borderId="0" xfId="0" applyFont="1" applyFill="1"/>
    <xf numFmtId="49" fontId="3" fillId="0" borderId="1" xfId="0" applyNumberFormat="1" applyFont="1" applyFill="1" applyBorder="1" applyAlignment="1">
      <alignment horizontal="center" vertical="center"/>
    </xf>
    <xf numFmtId="0" fontId="9" fillId="0" borderId="0" xfId="0" applyFont="1"/>
    <xf numFmtId="49" fontId="4" fillId="3" borderId="1" xfId="0" applyNumberFormat="1" applyFont="1" applyFill="1" applyBorder="1" applyAlignment="1">
      <alignment horizontal="center" vertical="center" wrapText="1"/>
    </xf>
    <xf numFmtId="49" fontId="4" fillId="3" borderId="13"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4" fontId="11" fillId="0" borderId="1" xfId="0" applyNumberFormat="1" applyFont="1" applyFill="1" applyBorder="1" applyAlignment="1">
      <alignment vertical="center"/>
    </xf>
    <xf numFmtId="49" fontId="11" fillId="0" borderId="1" xfId="0" applyNumberFormat="1" applyFont="1" applyFill="1" applyBorder="1" applyAlignment="1">
      <alignment horizontal="center" vertical="center"/>
    </xf>
    <xf numFmtId="4" fontId="11" fillId="0" borderId="1" xfId="0" applyNumberFormat="1" applyFont="1" applyFill="1" applyBorder="1" applyAlignment="1">
      <alignment horizontal="right" vertical="center"/>
    </xf>
    <xf numFmtId="0" fontId="11" fillId="0" borderId="0" xfId="0" applyFont="1"/>
    <xf numFmtId="49" fontId="11" fillId="0" borderId="0" xfId="0" applyNumberFormat="1" applyFont="1"/>
    <xf numFmtId="49" fontId="14" fillId="0" borderId="0" xfId="0" applyNumberFormat="1" applyFont="1" applyFill="1" applyBorder="1" applyAlignment="1">
      <alignment horizontal="center" vertical="center" wrapText="1"/>
    </xf>
    <xf numFmtId="4" fontId="10" fillId="3" borderId="1" xfId="0" applyNumberFormat="1" applyFont="1" applyFill="1" applyBorder="1" applyAlignment="1">
      <alignment horizontal="right" vertical="center"/>
    </xf>
    <xf numFmtId="49" fontId="13" fillId="3" borderId="13" xfId="0" applyNumberFormat="1" applyFont="1" applyFill="1" applyBorder="1" applyAlignment="1">
      <alignment horizontal="center" vertical="center"/>
    </xf>
    <xf numFmtId="4" fontId="10" fillId="3" borderId="8" xfId="0" applyNumberFormat="1" applyFont="1" applyFill="1" applyBorder="1" applyAlignment="1">
      <alignment horizontal="right" vertical="center"/>
    </xf>
    <xf numFmtId="49" fontId="10" fillId="3" borderId="16" xfId="0" applyNumberFormat="1" applyFont="1" applyFill="1" applyBorder="1" applyAlignment="1">
      <alignment horizontal="center" vertical="center"/>
    </xf>
    <xf numFmtId="0" fontId="9" fillId="0" borderId="0" xfId="0" applyFont="1" applyAlignment="1">
      <alignment wrapText="1"/>
    </xf>
    <xf numFmtId="49" fontId="11" fillId="0" borderId="1" xfId="0" applyNumberFormat="1" applyFont="1" applyFill="1" applyBorder="1" applyAlignment="1">
      <alignment vertical="center" wrapText="1"/>
    </xf>
    <xf numFmtId="0" fontId="5" fillId="3" borderId="12" xfId="0" applyFont="1" applyFill="1" applyBorder="1" applyAlignment="1">
      <alignment horizontal="center" vertical="center" wrapText="1"/>
    </xf>
    <xf numFmtId="4" fontId="2" fillId="0" borderId="13" xfId="0"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49" fontId="12" fillId="0" borderId="10" xfId="0" applyNumberFormat="1" applyFont="1" applyFill="1" applyBorder="1" applyAlignment="1">
      <alignment horizontal="center" vertical="center" textRotation="90" wrapText="1"/>
    </xf>
    <xf numFmtId="4" fontId="3" fillId="2" borderId="13" xfId="0" applyNumberFormat="1" applyFont="1" applyFill="1" applyBorder="1" applyAlignment="1">
      <alignment horizontal="right" vertical="center" wrapText="1"/>
    </xf>
    <xf numFmtId="0" fontId="3" fillId="0" borderId="0" xfId="0" applyFont="1" applyFill="1" applyBorder="1"/>
    <xf numFmtId="49" fontId="3" fillId="0" borderId="10" xfId="0" applyNumberFormat="1" applyFont="1" applyFill="1" applyBorder="1" applyAlignment="1">
      <alignment horizontal="center" vertical="center"/>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16" fillId="0" borderId="0" xfId="0" applyFont="1" applyFill="1" applyAlignment="1">
      <alignment horizontal="center" vertical="center" textRotation="180"/>
    </xf>
    <xf numFmtId="0" fontId="18" fillId="0" borderId="0" xfId="0" applyFont="1" applyFill="1" applyAlignment="1">
      <alignment vertical="center" textRotation="180"/>
    </xf>
    <xf numFmtId="4" fontId="3" fillId="0" borderId="1" xfId="0" applyNumberFormat="1" applyFont="1" applyFill="1" applyBorder="1" applyAlignment="1">
      <alignment horizontal="right" vertical="center" wrapText="1"/>
    </xf>
    <xf numFmtId="0" fontId="2" fillId="3" borderId="11" xfId="0" applyFont="1" applyFill="1" applyBorder="1" applyAlignment="1">
      <alignment horizontal="center" vertical="center" wrapText="1"/>
    </xf>
    <xf numFmtId="0" fontId="15" fillId="0" borderId="0" xfId="0" applyFont="1" applyFill="1" applyBorder="1" applyAlignment="1">
      <alignment vertical="center"/>
    </xf>
    <xf numFmtId="0" fontId="16" fillId="0" borderId="0" xfId="0" applyFont="1" applyFill="1" applyAlignment="1">
      <alignment vertical="center" textRotation="180"/>
    </xf>
    <xf numFmtId="4" fontId="0" fillId="0" borderId="13" xfId="0" applyNumberFormat="1" applyBorder="1"/>
    <xf numFmtId="4" fontId="20" fillId="0" borderId="16" xfId="0" applyNumberFormat="1" applyFont="1" applyBorder="1" applyAlignment="1">
      <alignment horizontal="right"/>
    </xf>
    <xf numFmtId="4" fontId="0" fillId="0" borderId="0" xfId="0" applyNumberFormat="1"/>
    <xf numFmtId="0" fontId="0" fillId="0" borderId="0" xfId="0" applyAlignment="1">
      <alignment horizontal="left"/>
    </xf>
    <xf numFmtId="0" fontId="3" fillId="0" borderId="0" xfId="0" applyFont="1" applyAlignment="1">
      <alignment horizontal="left"/>
    </xf>
    <xf numFmtId="0" fontId="2" fillId="4" borderId="9" xfId="0" applyFont="1" applyFill="1" applyBorder="1" applyAlignment="1">
      <alignment vertical="center" wrapText="1"/>
    </xf>
    <xf numFmtId="4" fontId="0" fillId="0" borderId="17" xfId="0" applyNumberFormat="1" applyBorder="1"/>
    <xf numFmtId="0" fontId="2" fillId="4" borderId="9" xfId="0" applyFont="1" applyFill="1" applyBorder="1" applyAlignment="1">
      <alignment horizontal="left" vertical="center" wrapText="1"/>
    </xf>
    <xf numFmtId="4" fontId="2" fillId="0" borderId="1" xfId="0" applyNumberFormat="1" applyFont="1" applyFill="1" applyBorder="1" applyAlignment="1">
      <alignment horizontal="right" vertical="center" wrapText="1"/>
    </xf>
    <xf numFmtId="4" fontId="3" fillId="0" borderId="1" xfId="0" applyNumberFormat="1" applyFont="1" applyFill="1" applyBorder="1" applyAlignment="1">
      <alignment vertical="center" wrapText="1"/>
    </xf>
    <xf numFmtId="4" fontId="0" fillId="0" borderId="9" xfId="0" applyNumberFormat="1" applyBorder="1"/>
    <xf numFmtId="4" fontId="3" fillId="0" borderId="13" xfId="0" applyNumberFormat="1" applyFont="1" applyFill="1" applyBorder="1" applyAlignment="1">
      <alignment horizontal="right" vertical="center"/>
    </xf>
    <xf numFmtId="4" fontId="3" fillId="0" borderId="26" xfId="0" applyNumberFormat="1" applyFont="1" applyBorder="1"/>
    <xf numFmtId="4" fontId="3" fillId="0" borderId="13" xfId="0" applyNumberFormat="1" applyFont="1" applyBorder="1"/>
    <xf numFmtId="4" fontId="3" fillId="0" borderId="13" xfId="0" applyNumberFormat="1" applyFont="1" applyFill="1" applyBorder="1" applyAlignment="1">
      <alignment horizontal="right"/>
    </xf>
    <xf numFmtId="49" fontId="11" fillId="0" borderId="2" xfId="0" applyNumberFormat="1" applyFont="1" applyFill="1" applyBorder="1" applyAlignment="1">
      <alignment horizontal="left" vertical="center" wrapText="1"/>
    </xf>
    <xf numFmtId="4" fontId="11" fillId="0" borderId="2" xfId="0" applyNumberFormat="1" applyFont="1" applyFill="1" applyBorder="1" applyAlignment="1">
      <alignment vertical="center"/>
    </xf>
    <xf numFmtId="4" fontId="11" fillId="0" borderId="2" xfId="0" applyNumberFormat="1" applyFont="1" applyFill="1" applyBorder="1" applyAlignment="1">
      <alignment horizontal="right" vertical="center"/>
    </xf>
    <xf numFmtId="49" fontId="13" fillId="3" borderId="1" xfId="0" applyNumberFormat="1" applyFont="1" applyFill="1" applyBorder="1" applyAlignment="1">
      <alignment horizontal="center" vertical="center"/>
    </xf>
    <xf numFmtId="4" fontId="10" fillId="3" borderId="11" xfId="0" applyNumberFormat="1" applyFont="1" applyFill="1" applyBorder="1" applyAlignment="1">
      <alignment horizontal="right" vertical="center"/>
    </xf>
    <xf numFmtId="49" fontId="13" fillId="3" borderId="11" xfId="0" applyNumberFormat="1" applyFont="1" applyFill="1" applyBorder="1" applyAlignment="1">
      <alignment horizontal="center" vertical="center"/>
    </xf>
    <xf numFmtId="49" fontId="13" fillId="3" borderId="12" xfId="0" applyNumberFormat="1" applyFont="1" applyFill="1" applyBorder="1" applyAlignment="1">
      <alignment horizontal="center" vertical="center"/>
    </xf>
    <xf numFmtId="49" fontId="13" fillId="3" borderId="8" xfId="0" applyNumberFormat="1" applyFont="1" applyFill="1" applyBorder="1" applyAlignment="1">
      <alignment horizontal="center" vertical="center"/>
    </xf>
    <xf numFmtId="4" fontId="3" fillId="2" borderId="1" xfId="0" applyNumberFormat="1" applyFont="1" applyFill="1" applyBorder="1" applyAlignment="1">
      <alignment horizontal="right" vertical="center" wrapText="1"/>
    </xf>
    <xf numFmtId="0" fontId="2" fillId="3" borderId="20" xfId="0" applyFont="1" applyFill="1" applyBorder="1" applyAlignment="1">
      <alignment vertical="center" wrapText="1"/>
    </xf>
    <xf numFmtId="4" fontId="21" fillId="5" borderId="1" xfId="0" applyNumberFormat="1" applyFont="1" applyFill="1" applyBorder="1" applyAlignment="1">
      <alignment horizontal="right"/>
    </xf>
    <xf numFmtId="0" fontId="3" fillId="0" borderId="0" xfId="0" applyNumberFormat="1" applyFont="1"/>
    <xf numFmtId="0" fontId="3" fillId="0" borderId="0" xfId="0" applyFont="1"/>
    <xf numFmtId="164" fontId="0" fillId="0" borderId="0" xfId="0" applyNumberFormat="1"/>
    <xf numFmtId="164" fontId="22" fillId="0" borderId="0" xfId="0" applyNumberFormat="1" applyFont="1"/>
    <xf numFmtId="0" fontId="2" fillId="6" borderId="1" xfId="0" applyFont="1" applyFill="1" applyBorder="1" applyAlignment="1">
      <alignment horizontal="center" vertical="center"/>
    </xf>
    <xf numFmtId="0" fontId="2" fillId="6" borderId="1" xfId="0" applyFont="1" applyFill="1" applyBorder="1" applyAlignment="1">
      <alignment horizontal="center"/>
    </xf>
    <xf numFmtId="0" fontId="2" fillId="3" borderId="1" xfId="0" applyFont="1" applyFill="1" applyBorder="1" applyAlignment="1">
      <alignment horizontal="center" vertical="center" wrapText="1"/>
    </xf>
    <xf numFmtId="0" fontId="0" fillId="6" borderId="1" xfId="0" applyFill="1" applyBorder="1"/>
    <xf numFmtId="0" fontId="0" fillId="0" borderId="1" xfId="0" applyBorder="1"/>
    <xf numFmtId="4" fontId="2" fillId="6" borderId="1" xfId="0" applyNumberFormat="1" applyFont="1" applyFill="1" applyBorder="1" applyAlignment="1">
      <alignment horizontal="right" vertical="center"/>
    </xf>
    <xf numFmtId="4" fontId="0" fillId="0" borderId="1" xfId="0" applyNumberFormat="1" applyFill="1" applyBorder="1" applyAlignment="1">
      <alignment vertical="center" wrapText="1"/>
    </xf>
    <xf numFmtId="4" fontId="2" fillId="0" borderId="1" xfId="0" applyNumberFormat="1" applyFont="1" applyFill="1" applyBorder="1" applyAlignment="1">
      <alignment vertical="center" wrapText="1"/>
    </xf>
    <xf numFmtId="4" fontId="2" fillId="6" borderId="1" xfId="0" applyNumberFormat="1" applyFont="1" applyFill="1" applyBorder="1" applyAlignment="1">
      <alignment vertical="center" wrapText="1"/>
    </xf>
    <xf numFmtId="164" fontId="3" fillId="0" borderId="1" xfId="0" applyNumberFormat="1" applyFont="1" applyFill="1" applyBorder="1" applyAlignment="1">
      <alignment horizontal="center" vertical="center"/>
    </xf>
    <xf numFmtId="0" fontId="2" fillId="0" borderId="18"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 xfId="0" applyFont="1" applyFill="1" applyBorder="1" applyAlignment="1">
      <alignment horizontal="left" vertical="center"/>
    </xf>
    <xf numFmtId="164" fontId="3" fillId="0" borderId="5" xfId="0" applyNumberFormat="1" applyFont="1" applyFill="1" applyBorder="1" applyAlignment="1">
      <alignment horizontal="center" vertical="center"/>
    </xf>
    <xf numFmtId="4" fontId="0" fillId="0" borderId="13" xfId="0" applyNumberFormat="1" applyFill="1" applyBorder="1" applyAlignment="1">
      <alignment horizontal="center" vertical="center"/>
    </xf>
    <xf numFmtId="0" fontId="8" fillId="0" borderId="0" xfId="0" applyFont="1" applyFill="1" applyBorder="1" applyAlignment="1">
      <alignment horizontal="center" vertical="center"/>
    </xf>
    <xf numFmtId="0" fontId="2" fillId="3" borderId="1" xfId="0" applyFont="1" applyFill="1" applyBorder="1" applyAlignment="1">
      <alignment horizontal="left" vertical="center"/>
    </xf>
    <xf numFmtId="0" fontId="0" fillId="0" borderId="1" xfId="0" applyBorder="1"/>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3" fillId="0"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0" fillId="0" borderId="4" xfId="0" applyBorder="1"/>
    <xf numFmtId="0" fontId="0" fillId="0" borderId="9" xfId="0" applyBorder="1"/>
    <xf numFmtId="0" fontId="0" fillId="0" borderId="4" xfId="0" applyBorder="1" applyAlignment="1">
      <alignment horizontal="left"/>
    </xf>
    <xf numFmtId="0" fontId="0" fillId="0" borderId="9" xfId="0" applyBorder="1" applyAlignment="1">
      <alignment horizontal="left"/>
    </xf>
    <xf numFmtId="0" fontId="2" fillId="0" borderId="0" xfId="0" applyFont="1" applyFill="1" applyBorder="1" applyAlignment="1">
      <alignment horizontal="center" vertical="center"/>
    </xf>
    <xf numFmtId="0" fontId="2" fillId="3" borderId="36" xfId="0" applyFont="1" applyFill="1" applyBorder="1" applyAlignment="1">
      <alignment horizontal="left" vertical="center"/>
    </xf>
    <xf numFmtId="0" fontId="0" fillId="0" borderId="37" xfId="0" applyBorder="1"/>
    <xf numFmtId="0" fontId="3" fillId="0" borderId="29"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0" fillId="0" borderId="30" xfId="0" applyBorder="1"/>
    <xf numFmtId="0" fontId="2" fillId="0" borderId="35" xfId="0" applyFont="1" applyFill="1" applyBorder="1" applyAlignment="1">
      <alignment horizontal="left" vertical="center"/>
    </xf>
    <xf numFmtId="0" fontId="2" fillId="0" borderId="32" xfId="0" applyFont="1" applyFill="1" applyBorder="1" applyAlignment="1">
      <alignment horizontal="left" vertical="center"/>
    </xf>
    <xf numFmtId="0" fontId="0" fillId="0" borderId="33" xfId="0" applyBorder="1"/>
    <xf numFmtId="0" fontId="5" fillId="3" borderId="31" xfId="0" applyFont="1" applyFill="1" applyBorder="1" applyAlignment="1">
      <alignment vertical="center" wrapText="1"/>
    </xf>
    <xf numFmtId="0" fontId="0" fillId="0" borderId="34" xfId="0" applyBorder="1"/>
    <xf numFmtId="0" fontId="2" fillId="0" borderId="15" xfId="0" applyFont="1" applyFill="1" applyBorder="1" applyAlignment="1">
      <alignment horizontal="center" vertical="center"/>
    </xf>
    <xf numFmtId="0" fontId="0" fillId="0" borderId="31" xfId="0" applyFill="1" applyBorder="1" applyAlignment="1">
      <alignment horizontal="center" vertical="center"/>
    </xf>
    <xf numFmtId="0" fontId="0" fillId="0" borderId="32" xfId="0" applyBorder="1"/>
    <xf numFmtId="0" fontId="0" fillId="0" borderId="4" xfId="0" applyFill="1" applyBorder="1" applyAlignment="1">
      <alignment horizontal="center"/>
    </xf>
    <xf numFmtId="0" fontId="0" fillId="0" borderId="9" xfId="0" applyFill="1" applyBorder="1" applyAlignment="1">
      <alignment horizontal="center"/>
    </xf>
    <xf numFmtId="0" fontId="2" fillId="0" borderId="5" xfId="0" applyFont="1" applyFill="1" applyBorder="1" applyAlignment="1">
      <alignment horizontal="left"/>
    </xf>
    <xf numFmtId="0" fontId="2" fillId="0" borderId="6" xfId="0" applyFont="1" applyFill="1" applyBorder="1" applyAlignment="1">
      <alignment horizontal="left"/>
    </xf>
    <xf numFmtId="0" fontId="0" fillId="0" borderId="0" xfId="0" applyFill="1" applyBorder="1" applyAlignment="1">
      <alignment horizontal="center"/>
    </xf>
    <xf numFmtId="0" fontId="2" fillId="6" borderId="1" xfId="0" applyFont="1" applyFill="1" applyBorder="1" applyAlignment="1">
      <alignment horizontal="center"/>
    </xf>
    <xf numFmtId="0" fontId="18" fillId="0" borderId="0" xfId="0" applyFont="1" applyFill="1" applyBorder="1" applyAlignment="1">
      <alignment horizontal="center" vertical="center"/>
    </xf>
    <xf numFmtId="0" fontId="2" fillId="3" borderId="18" xfId="0" applyFont="1" applyFill="1" applyBorder="1" applyAlignment="1">
      <alignment horizontal="left" vertical="center"/>
    </xf>
    <xf numFmtId="0" fontId="0" fillId="0" borderId="6" xfId="0" applyBorder="1"/>
    <xf numFmtId="0" fontId="3" fillId="0" borderId="40" xfId="0" applyFont="1" applyFill="1" applyBorder="1" applyAlignment="1">
      <alignment horizontal="left" vertical="center" wrapText="1"/>
    </xf>
    <xf numFmtId="0" fontId="0" fillId="0" borderId="3" xfId="0" applyBorder="1"/>
    <xf numFmtId="0" fontId="0" fillId="0" borderId="39" xfId="0" applyBorder="1"/>
    <xf numFmtId="0" fontId="0" fillId="0" borderId="18" xfId="0" applyFill="1" applyBorder="1" applyAlignment="1">
      <alignment horizontal="center" vertical="center"/>
    </xf>
    <xf numFmtId="0" fontId="2" fillId="0" borderId="18"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6" fillId="3" borderId="10" xfId="0" applyFont="1" applyFill="1" applyBorder="1" applyAlignment="1">
      <alignment vertical="center" wrapText="1"/>
    </xf>
    <xf numFmtId="0" fontId="6" fillId="3" borderId="1" xfId="0" applyFont="1" applyFill="1" applyBorder="1" applyAlignment="1">
      <alignment vertical="center" wrapText="1"/>
    </xf>
    <xf numFmtId="0" fontId="3" fillId="0" borderId="13" xfId="0" applyFont="1" applyFill="1" applyBorder="1" applyAlignment="1">
      <alignment horizontal="left" vertical="center" wrapText="1"/>
    </xf>
    <xf numFmtId="0" fontId="2" fillId="0" borderId="14" xfId="0" applyFont="1" applyFill="1" applyBorder="1" applyAlignment="1">
      <alignment horizontal="center" vertical="center"/>
    </xf>
    <xf numFmtId="0" fontId="0" fillId="0" borderId="11" xfId="0" applyBorder="1"/>
    <xf numFmtId="0" fontId="0" fillId="0" borderId="12" xfId="0" applyBorder="1"/>
    <xf numFmtId="0" fontId="2" fillId="0" borderId="1"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3" fillId="0" borderId="6" xfId="0" applyFont="1" applyFill="1" applyBorder="1" applyAlignment="1">
      <alignment horizontal="left" vertical="center" wrapText="1"/>
    </xf>
    <xf numFmtId="0" fontId="5" fillId="0" borderId="2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0" fillId="3" borderId="1" xfId="0" applyFill="1" applyBorder="1" applyAlignment="1">
      <alignment horizontal="left" wrapText="1"/>
    </xf>
    <xf numFmtId="0" fontId="7" fillId="3" borderId="10" xfId="0" applyFont="1" applyFill="1" applyBorder="1" applyAlignment="1">
      <alignment horizontal="center" vertical="center" textRotation="90" wrapText="1"/>
    </xf>
    <xf numFmtId="0" fontId="2" fillId="3" borderId="7" xfId="0" applyFont="1" applyFill="1" applyBorder="1" applyAlignment="1">
      <alignment horizontal="left" vertical="center" wrapText="1"/>
    </xf>
    <xf numFmtId="0" fontId="0" fillId="3" borderId="8" xfId="0" applyFill="1" applyBorder="1" applyAlignment="1">
      <alignment horizontal="left" wrapText="1"/>
    </xf>
    <xf numFmtId="0" fontId="3" fillId="0" borderId="10" xfId="0" applyFont="1" applyFill="1" applyBorder="1" applyAlignment="1">
      <alignment horizontal="left" vertical="center" wrapText="1"/>
    </xf>
    <xf numFmtId="0" fontId="20" fillId="0" borderId="7" xfId="0" applyFont="1" applyFill="1" applyBorder="1" applyAlignment="1">
      <alignment horizontal="right" vertical="center" wrapText="1"/>
    </xf>
    <xf numFmtId="0" fontId="20" fillId="0" borderId="8" xfId="0" applyFont="1" applyFill="1" applyBorder="1" applyAlignment="1">
      <alignment horizontal="right" vertical="center" wrapText="1"/>
    </xf>
    <xf numFmtId="0" fontId="2" fillId="0" borderId="10" xfId="0" applyFont="1" applyFill="1" applyBorder="1" applyAlignment="1">
      <alignment horizontal="left" vertical="center" wrapText="1"/>
    </xf>
    <xf numFmtId="0" fontId="18" fillId="0" borderId="0" xfId="0" applyFont="1" applyFill="1" applyAlignment="1">
      <alignment horizontal="center"/>
    </xf>
    <xf numFmtId="0" fontId="2" fillId="0" borderId="5" xfId="0" applyFont="1" applyFill="1" applyBorder="1" applyAlignment="1">
      <alignment horizontal="left" vertical="center" wrapText="1"/>
    </xf>
    <xf numFmtId="0" fontId="0" fillId="0" borderId="0" xfId="0" applyFill="1" applyAlignment="1">
      <alignment horizontal="center"/>
    </xf>
    <xf numFmtId="0" fontId="5" fillId="3" borderId="14" xfId="0" applyNumberFormat="1" applyFont="1" applyFill="1" applyBorder="1" applyAlignment="1">
      <alignment horizontal="center" vertical="center" wrapText="1"/>
    </xf>
    <xf numFmtId="0" fontId="0" fillId="3" borderId="11" xfId="0" applyFill="1" applyBorder="1" applyAlignment="1">
      <alignment vertical="center" wrapText="1"/>
    </xf>
    <xf numFmtId="0" fontId="20" fillId="0" borderId="0" xfId="0" applyFont="1" applyFill="1" applyBorder="1" applyAlignment="1">
      <alignment horizontal="center" vertical="center" wrapText="1"/>
    </xf>
    <xf numFmtId="0" fontId="11" fillId="0" borderId="0" xfId="0" applyFont="1" applyAlignment="1">
      <alignment horizontal="center"/>
    </xf>
    <xf numFmtId="49" fontId="17" fillId="0" borderId="0" xfId="0" applyNumberFormat="1" applyFont="1" applyFill="1" applyBorder="1" applyAlignment="1">
      <alignment horizontal="center" vertical="center"/>
    </xf>
    <xf numFmtId="0" fontId="10" fillId="0" borderId="21" xfId="0" applyFont="1" applyFill="1" applyBorder="1" applyAlignment="1">
      <alignment horizontal="left" vertical="center" wrapText="1"/>
    </xf>
    <xf numFmtId="0" fontId="10" fillId="0" borderId="22" xfId="0" applyFont="1" applyFill="1" applyBorder="1" applyAlignment="1">
      <alignment horizontal="left" vertical="center" wrapText="1"/>
    </xf>
    <xf numFmtId="49" fontId="11" fillId="0" borderId="19" xfId="0" applyNumberFormat="1" applyFont="1" applyFill="1" applyBorder="1" applyAlignment="1">
      <alignment horizontal="center"/>
    </xf>
    <xf numFmtId="49" fontId="11" fillId="0" borderId="23" xfId="0" applyNumberFormat="1" applyFont="1" applyFill="1" applyBorder="1" applyAlignment="1">
      <alignment horizontal="center"/>
    </xf>
    <xf numFmtId="49" fontId="11" fillId="0" borderId="24" xfId="0" applyNumberFormat="1" applyFont="1" applyFill="1" applyBorder="1" applyAlignment="1">
      <alignment horizontal="center"/>
    </xf>
    <xf numFmtId="49" fontId="17" fillId="0" borderId="15" xfId="0" applyNumberFormat="1" applyFont="1" applyFill="1" applyBorder="1" applyAlignment="1">
      <alignment horizontal="center" vertical="center"/>
    </xf>
    <xf numFmtId="49" fontId="12" fillId="0" borderId="10" xfId="0" applyNumberFormat="1" applyFont="1" applyFill="1" applyBorder="1" applyAlignment="1">
      <alignment horizontal="center" vertical="center" textRotation="90" wrapText="1"/>
    </xf>
    <xf numFmtId="49" fontId="12" fillId="0" borderId="27" xfId="0" applyNumberFormat="1" applyFont="1" applyFill="1" applyBorder="1" applyAlignment="1">
      <alignment horizontal="center" vertical="center" textRotation="90" wrapText="1"/>
    </xf>
    <xf numFmtId="0" fontId="5" fillId="3" borderId="1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4" xfId="0" applyFont="1" applyFill="1" applyBorder="1" applyAlignment="1">
      <alignment horizontal="center" vertical="center" textRotation="90" wrapText="1"/>
    </xf>
    <xf numFmtId="0" fontId="2" fillId="3" borderId="10" xfId="0" applyFont="1" applyFill="1" applyBorder="1" applyAlignment="1">
      <alignment horizontal="center" vertical="center" textRotation="90" wrapText="1"/>
    </xf>
    <xf numFmtId="0" fontId="2" fillId="3" borderId="1" xfId="0" applyFont="1" applyFill="1" applyBorder="1" applyAlignment="1">
      <alignment horizontal="center" vertical="center" wrapText="1"/>
    </xf>
    <xf numFmtId="49" fontId="12" fillId="0" borderId="28" xfId="0" applyNumberFormat="1" applyFont="1" applyFill="1" applyBorder="1" applyAlignment="1">
      <alignment horizontal="center" vertical="center" textRotation="90" wrapText="1"/>
    </xf>
    <xf numFmtId="49" fontId="13" fillId="0" borderId="27" xfId="0" applyNumberFormat="1" applyFont="1" applyFill="1" applyBorder="1" applyAlignment="1">
      <alignment horizontal="center" vertical="center" textRotation="90" wrapText="1"/>
    </xf>
    <xf numFmtId="49" fontId="13" fillId="0" borderId="19" xfId="0" applyNumberFormat="1" applyFont="1" applyFill="1" applyBorder="1" applyAlignment="1">
      <alignment horizontal="center" vertical="center" textRotation="90" wrapText="1"/>
    </xf>
    <xf numFmtId="49" fontId="12" fillId="0" borderId="19" xfId="0" applyNumberFormat="1" applyFont="1" applyFill="1" applyBorder="1" applyAlignment="1">
      <alignment horizontal="center" vertical="center" textRotation="90" wrapText="1"/>
    </xf>
    <xf numFmtId="49" fontId="2" fillId="3" borderId="7" xfId="0" applyNumberFormat="1" applyFont="1" applyFill="1" applyBorder="1" applyAlignment="1">
      <alignment horizontal="left" vertical="center" wrapText="1"/>
    </xf>
    <xf numFmtId="49" fontId="2" fillId="3" borderId="8" xfId="0" applyNumberFormat="1" applyFont="1" applyFill="1" applyBorder="1" applyAlignment="1">
      <alignment horizontal="left" vertical="center" wrapText="1"/>
    </xf>
    <xf numFmtId="49" fontId="19"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center" vertical="center" wrapText="1"/>
    </xf>
    <xf numFmtId="49" fontId="4" fillId="3" borderId="14" xfId="0" applyNumberFormat="1" applyFont="1" applyFill="1" applyBorder="1" applyAlignment="1">
      <alignment horizontal="left" vertical="center" wrapText="1"/>
    </xf>
    <xf numFmtId="0" fontId="4" fillId="3" borderId="11" xfId="0" applyFont="1" applyFill="1" applyBorder="1" applyAlignment="1">
      <alignment horizontal="left" wrapText="1"/>
    </xf>
    <xf numFmtId="49" fontId="4" fillId="3" borderId="10" xfId="0" applyNumberFormat="1" applyFont="1" applyFill="1" applyBorder="1" applyAlignment="1">
      <alignment horizontal="left" vertical="center" wrapText="1"/>
    </xf>
    <xf numFmtId="0" fontId="4" fillId="3" borderId="1" xfId="0" applyFont="1" applyFill="1" applyBorder="1" applyAlignment="1">
      <alignment horizontal="left" wrapText="1"/>
    </xf>
    <xf numFmtId="49" fontId="4" fillId="3" borderId="1" xfId="0" applyNumberFormat="1" applyFont="1" applyFill="1" applyBorder="1" applyAlignment="1">
      <alignment horizontal="left" vertical="center" wrapText="1"/>
    </xf>
    <xf numFmtId="0" fontId="3" fillId="0" borderId="0" xfId="0" applyFont="1" applyFill="1" applyAlignment="1">
      <alignment horizontal="center"/>
    </xf>
    <xf numFmtId="0" fontId="18" fillId="0" borderId="0" xfId="0" applyFont="1" applyFill="1" applyAlignment="1">
      <alignment horizontal="center" vertical="center" textRotation="180"/>
    </xf>
    <xf numFmtId="0" fontId="2" fillId="3" borderId="2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0" borderId="21" xfId="0" applyFont="1" applyFill="1" applyBorder="1" applyAlignment="1">
      <alignment horizontal="left" vertical="center"/>
    </xf>
    <xf numFmtId="0" fontId="2" fillId="0" borderId="22" xfId="0" applyFont="1" applyFill="1" applyBorder="1" applyAlignment="1">
      <alignment horizontal="left" vertical="center"/>
    </xf>
    <xf numFmtId="0" fontId="2" fillId="3" borderId="14" xfId="0" applyFont="1" applyFill="1" applyBorder="1" applyAlignment="1">
      <alignment horizontal="center" vertical="center" textRotation="90"/>
    </xf>
    <xf numFmtId="0" fontId="2" fillId="3" borderId="10" xfId="0" applyFont="1" applyFill="1" applyBorder="1" applyAlignment="1">
      <alignment horizontal="center" vertical="center" textRotation="90"/>
    </xf>
    <xf numFmtId="0" fontId="2" fillId="3" borderId="11" xfId="0" applyNumberFormat="1" applyFont="1" applyFill="1" applyBorder="1" applyAlignment="1">
      <alignment horizontal="center" vertical="center" wrapText="1"/>
    </xf>
    <xf numFmtId="0" fontId="3" fillId="3" borderId="11" xfId="0" applyFont="1" applyFill="1" applyBorder="1" applyAlignment="1">
      <alignment vertical="center" wrapText="1"/>
    </xf>
    <xf numFmtId="0" fontId="3" fillId="2" borderId="1" xfId="0" applyFont="1" applyFill="1" applyBorder="1" applyAlignment="1">
      <alignment horizontal="left" vertical="center" wrapText="1"/>
    </xf>
    <xf numFmtId="0" fontId="3" fillId="3" borderId="1" xfId="0" applyFont="1" applyFill="1" applyBorder="1" applyAlignment="1">
      <alignment horizontal="left"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17" fillId="0" borderId="0" xfId="0" applyFont="1" applyFill="1" applyBorder="1" applyAlignment="1">
      <alignment horizontal="center" vertical="center"/>
    </xf>
    <xf numFmtId="0" fontId="16" fillId="0" borderId="15" xfId="0" applyFont="1" applyFill="1" applyBorder="1" applyAlignment="1">
      <alignment horizontal="center" vertical="center" textRotation="18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H38"/>
  <sheetViews>
    <sheetView topLeftCell="A22" zoomScale="90" zoomScaleNormal="90" workbookViewId="0">
      <selection activeCell="F33" sqref="F33"/>
    </sheetView>
  </sheetViews>
  <sheetFormatPr defaultColWidth="9" defaultRowHeight="15.75"/>
  <cols>
    <col min="1" max="1" width="3.625" style="4" customWidth="1"/>
    <col min="2" max="2" width="15.625" style="4" customWidth="1"/>
    <col min="3" max="3" width="27.625" style="4" customWidth="1"/>
    <col min="4" max="4" width="17.5" style="4" customWidth="1"/>
    <col min="5" max="5" width="14.625" style="4" customWidth="1"/>
    <col min="6" max="6" width="20.25" style="4" customWidth="1"/>
    <col min="7" max="7" width="38.75" style="1" customWidth="1"/>
    <col min="8" max="16384" width="9" style="1"/>
  </cols>
  <sheetData>
    <row r="1" spans="1:7" ht="20.100000000000001" customHeight="1">
      <c r="A1" s="98"/>
      <c r="B1" s="98"/>
      <c r="C1" s="98"/>
      <c r="D1" s="98"/>
      <c r="E1" s="98"/>
      <c r="F1" s="98"/>
    </row>
    <row r="2" spans="1:7" ht="20.100000000000001" customHeight="1">
      <c r="A2" s="110" t="s">
        <v>27</v>
      </c>
      <c r="B2" s="110"/>
      <c r="C2" s="110"/>
      <c r="D2" s="110"/>
      <c r="E2" s="110"/>
      <c r="F2" s="110"/>
    </row>
    <row r="3" spans="1:7" ht="20.100000000000001" customHeight="1" thickBot="1">
      <c r="A3" s="121"/>
      <c r="B3" s="121"/>
      <c r="C3" s="121"/>
      <c r="D3" s="121"/>
      <c r="E3" s="121"/>
      <c r="F3" s="121"/>
    </row>
    <row r="4" spans="1:7" ht="30" customHeight="1" thickBot="1">
      <c r="A4" s="119" t="s">
        <v>18</v>
      </c>
      <c r="B4" s="120"/>
      <c r="C4" s="116" t="s">
        <v>45</v>
      </c>
      <c r="D4" s="117"/>
      <c r="E4" s="117"/>
      <c r="F4" s="118"/>
    </row>
    <row r="5" spans="1:7" ht="15" customHeight="1" thickBot="1">
      <c r="A5" s="122"/>
      <c r="B5" s="123"/>
      <c r="C5" s="123"/>
      <c r="D5" s="123"/>
      <c r="E5" s="123"/>
      <c r="F5" s="118"/>
    </row>
    <row r="6" spans="1:7" ht="105" customHeight="1">
      <c r="A6" s="111" t="s">
        <v>21</v>
      </c>
      <c r="B6" s="112"/>
      <c r="C6" s="113" t="s">
        <v>89</v>
      </c>
      <c r="D6" s="114"/>
      <c r="E6" s="114"/>
      <c r="F6" s="115"/>
      <c r="G6" s="14"/>
    </row>
    <row r="7" spans="1:7" ht="75" customHeight="1">
      <c r="A7" s="131" t="s">
        <v>15</v>
      </c>
      <c r="B7" s="132"/>
      <c r="C7" s="138" t="s">
        <v>88</v>
      </c>
      <c r="D7" s="139"/>
      <c r="E7" s="139"/>
      <c r="F7" s="107"/>
    </row>
    <row r="8" spans="1:7" ht="15" customHeight="1">
      <c r="A8" s="136"/>
      <c r="B8" s="106"/>
      <c r="C8" s="106"/>
      <c r="D8" s="106"/>
      <c r="E8" s="106"/>
      <c r="F8" s="107"/>
    </row>
    <row r="9" spans="1:7" ht="77.45" customHeight="1">
      <c r="A9" s="131" t="s">
        <v>0</v>
      </c>
      <c r="B9" s="132"/>
      <c r="C9" s="138" t="s">
        <v>90</v>
      </c>
      <c r="D9" s="139"/>
      <c r="E9" s="139"/>
      <c r="F9" s="107"/>
    </row>
    <row r="10" spans="1:7" ht="54.6" customHeight="1">
      <c r="A10" s="137" t="s">
        <v>91</v>
      </c>
      <c r="B10" s="106"/>
      <c r="C10" s="106"/>
      <c r="D10" s="106"/>
      <c r="E10" s="106"/>
      <c r="F10" s="107"/>
    </row>
    <row r="11" spans="1:7" s="4" customFormat="1" ht="24" customHeight="1">
      <c r="A11" s="131" t="s">
        <v>1</v>
      </c>
      <c r="B11" s="106"/>
      <c r="C11" s="132"/>
      <c r="D11" s="82" t="s">
        <v>156</v>
      </c>
      <c r="E11" s="82" t="s">
        <v>157</v>
      </c>
      <c r="F11" s="12" t="s">
        <v>158</v>
      </c>
    </row>
    <row r="12" spans="1:7" s="4" customFormat="1" ht="32.25" customHeight="1">
      <c r="A12" s="95">
        <v>1</v>
      </c>
      <c r="B12" s="126" t="s">
        <v>164</v>
      </c>
      <c r="C12" s="127"/>
      <c r="D12" s="93"/>
      <c r="E12" s="96">
        <v>2337153.58</v>
      </c>
      <c r="F12" s="94"/>
    </row>
    <row r="13" spans="1:7" s="4" customFormat="1" ht="24" customHeight="1">
      <c r="A13" s="92"/>
      <c r="B13" s="124"/>
      <c r="C13" s="124"/>
      <c r="D13" s="124"/>
      <c r="E13" s="124"/>
      <c r="F13" s="125"/>
    </row>
    <row r="14" spans="1:7" ht="24" customHeight="1">
      <c r="A14" s="10">
        <v>2</v>
      </c>
      <c r="B14" s="101" t="s">
        <v>44</v>
      </c>
      <c r="C14" s="102"/>
      <c r="D14" s="91">
        <v>267366.55</v>
      </c>
      <c r="E14" s="97">
        <v>373519.74</v>
      </c>
      <c r="F14" s="13">
        <v>380580</v>
      </c>
    </row>
    <row r="15" spans="1:7" ht="49.15" customHeight="1">
      <c r="A15" s="105" t="s">
        <v>75</v>
      </c>
      <c r="B15" s="108"/>
      <c r="C15" s="108"/>
      <c r="D15" s="108"/>
      <c r="E15" s="108"/>
      <c r="F15" s="109"/>
    </row>
    <row r="16" spans="1:7" ht="24" customHeight="1">
      <c r="A16" s="10">
        <v>3</v>
      </c>
      <c r="B16" s="101" t="s">
        <v>47</v>
      </c>
      <c r="C16" s="102"/>
      <c r="D16" s="91">
        <v>0</v>
      </c>
      <c r="E16" s="91">
        <v>0</v>
      </c>
      <c r="F16" s="13">
        <v>0</v>
      </c>
    </row>
    <row r="17" spans="1:8" ht="40.15" customHeight="1">
      <c r="A17" s="105" t="s">
        <v>76</v>
      </c>
      <c r="B17" s="106"/>
      <c r="C17" s="106"/>
      <c r="D17" s="106"/>
      <c r="E17" s="106"/>
      <c r="F17" s="107"/>
    </row>
    <row r="18" spans="1:8" s="4" customFormat="1" ht="24" customHeight="1">
      <c r="A18" s="10">
        <v>4</v>
      </c>
      <c r="B18" s="101" t="s">
        <v>48</v>
      </c>
      <c r="C18" s="102"/>
      <c r="D18" s="91">
        <v>8039479.25</v>
      </c>
      <c r="E18" s="91">
        <v>1048295.86</v>
      </c>
      <c r="F18" s="13">
        <v>10737400</v>
      </c>
    </row>
    <row r="19" spans="1:8" s="4" customFormat="1" ht="49.15" customHeight="1">
      <c r="A19" s="105" t="s">
        <v>77</v>
      </c>
      <c r="B19" s="106"/>
      <c r="C19" s="106"/>
      <c r="D19" s="106"/>
      <c r="E19" s="106"/>
      <c r="F19" s="107"/>
    </row>
    <row r="20" spans="1:8" ht="24" customHeight="1">
      <c r="A20" s="10">
        <v>5</v>
      </c>
      <c r="B20" s="101" t="s">
        <v>49</v>
      </c>
      <c r="C20" s="102"/>
      <c r="D20" s="91">
        <v>3399711.56</v>
      </c>
      <c r="E20" s="91">
        <v>930335.03</v>
      </c>
      <c r="F20" s="63">
        <v>1180267</v>
      </c>
    </row>
    <row r="21" spans="1:8" ht="51" customHeight="1">
      <c r="A21" s="105" t="s">
        <v>78</v>
      </c>
      <c r="B21" s="106"/>
      <c r="C21" s="106"/>
      <c r="D21" s="106"/>
      <c r="E21" s="106"/>
      <c r="F21" s="107"/>
    </row>
    <row r="22" spans="1:8" ht="24" customHeight="1">
      <c r="A22" s="10">
        <v>6</v>
      </c>
      <c r="B22" s="101" t="s">
        <v>50</v>
      </c>
      <c r="C22" s="102"/>
      <c r="D22" s="91">
        <v>0</v>
      </c>
      <c r="E22" s="91">
        <v>0</v>
      </c>
      <c r="F22" s="63">
        <v>5318000</v>
      </c>
    </row>
    <row r="23" spans="1:8" ht="67.150000000000006" customHeight="1">
      <c r="A23" s="133" t="s">
        <v>79</v>
      </c>
      <c r="B23" s="134"/>
      <c r="C23" s="134"/>
      <c r="D23" s="134"/>
      <c r="E23" s="134"/>
      <c r="F23" s="135"/>
      <c r="H23" s="2"/>
    </row>
    <row r="24" spans="1:8" s="2" customFormat="1" ht="15.95" customHeight="1">
      <c r="A24" s="104" t="s">
        <v>41</v>
      </c>
      <c r="B24" s="100"/>
      <c r="C24" s="100"/>
      <c r="D24" s="129" t="s">
        <v>159</v>
      </c>
      <c r="E24" s="129"/>
      <c r="F24" s="129"/>
    </row>
    <row r="25" spans="1:8" s="2" customFormat="1" ht="15.95" customHeight="1">
      <c r="A25" s="100"/>
      <c r="B25" s="100"/>
      <c r="C25" s="100"/>
      <c r="D25" s="83" t="s">
        <v>154</v>
      </c>
      <c r="E25" s="83" t="s">
        <v>155</v>
      </c>
      <c r="F25" s="84" t="s">
        <v>2</v>
      </c>
    </row>
    <row r="26" spans="1:8" s="2" customFormat="1" ht="15.95" customHeight="1">
      <c r="A26" s="20" t="s">
        <v>70</v>
      </c>
      <c r="B26" s="103" t="s">
        <v>72</v>
      </c>
      <c r="C26" s="100"/>
      <c r="D26" s="88">
        <v>0</v>
      </c>
      <c r="E26" s="86"/>
      <c r="F26" s="88">
        <v>0</v>
      </c>
    </row>
    <row r="27" spans="1:8" s="2" customFormat="1" ht="15.95" customHeight="1">
      <c r="A27" s="20" t="s">
        <v>71</v>
      </c>
      <c r="B27" s="103" t="s">
        <v>73</v>
      </c>
      <c r="C27" s="100"/>
      <c r="D27" s="61">
        <v>0</v>
      </c>
      <c r="E27" s="86"/>
      <c r="F27" s="61">
        <v>0</v>
      </c>
    </row>
    <row r="28" spans="1:8" s="2" customFormat="1" ht="15.95" customHeight="1">
      <c r="A28" s="20" t="s">
        <v>10</v>
      </c>
      <c r="B28" s="103" t="s">
        <v>5</v>
      </c>
      <c r="C28" s="100"/>
      <c r="D28" s="89">
        <v>380580</v>
      </c>
      <c r="E28" s="86"/>
      <c r="F28" s="89">
        <v>380580</v>
      </c>
    </row>
    <row r="29" spans="1:8" s="2" customFormat="1" ht="15.95" customHeight="1">
      <c r="A29" s="20" t="s">
        <v>11</v>
      </c>
      <c r="B29" s="103" t="s">
        <v>6</v>
      </c>
      <c r="C29" s="100"/>
      <c r="D29" s="89">
        <v>0</v>
      </c>
      <c r="E29" s="86"/>
      <c r="F29" s="89">
        <v>0</v>
      </c>
    </row>
    <row r="30" spans="1:8" s="2" customFormat="1" ht="15.95" customHeight="1">
      <c r="A30" s="20" t="s">
        <v>12</v>
      </c>
      <c r="B30" s="103" t="s">
        <v>7</v>
      </c>
      <c r="C30" s="100"/>
      <c r="D30" s="89">
        <v>10737400</v>
      </c>
      <c r="E30" s="86"/>
      <c r="F30" s="89">
        <v>10737400</v>
      </c>
    </row>
    <row r="31" spans="1:8" s="2" customFormat="1" ht="15.95" customHeight="1">
      <c r="A31" s="20" t="s">
        <v>13</v>
      </c>
      <c r="B31" s="103" t="s">
        <v>8</v>
      </c>
      <c r="C31" s="100"/>
      <c r="D31" s="61">
        <v>0</v>
      </c>
      <c r="E31" s="86"/>
      <c r="F31" s="61">
        <v>0</v>
      </c>
    </row>
    <row r="32" spans="1:8" s="2" customFormat="1" ht="15.95" customHeight="1">
      <c r="A32" s="20" t="s">
        <v>14</v>
      </c>
      <c r="B32" s="103" t="s">
        <v>9</v>
      </c>
      <c r="C32" s="100"/>
      <c r="D32" s="89">
        <v>1180307</v>
      </c>
      <c r="E32" s="86"/>
      <c r="F32" s="89">
        <v>1180307</v>
      </c>
    </row>
    <row r="33" spans="1:6" s="2" customFormat="1" ht="15.95" customHeight="1">
      <c r="A33" s="20" t="s">
        <v>86</v>
      </c>
      <c r="B33" s="103" t="s">
        <v>87</v>
      </c>
      <c r="C33" s="100"/>
      <c r="D33" s="61">
        <v>0</v>
      </c>
      <c r="E33" s="86"/>
      <c r="F33" s="61">
        <v>0</v>
      </c>
    </row>
    <row r="34" spans="1:6" s="2" customFormat="1" ht="15.95" customHeight="1">
      <c r="A34" s="20" t="s">
        <v>33</v>
      </c>
      <c r="B34" s="103" t="s">
        <v>51</v>
      </c>
      <c r="C34" s="100"/>
      <c r="D34" s="89">
        <v>5318000</v>
      </c>
      <c r="E34" s="86"/>
      <c r="F34" s="89">
        <v>5318000</v>
      </c>
    </row>
    <row r="35" spans="1:6" s="2" customFormat="1" ht="32.1" customHeight="1">
      <c r="A35" s="99" t="s">
        <v>3</v>
      </c>
      <c r="B35" s="100"/>
      <c r="C35" s="100"/>
      <c r="D35" s="87">
        <f>SUM(D26:D34)</f>
        <v>17616287</v>
      </c>
      <c r="E35" s="85"/>
      <c r="F35" s="90">
        <f>SUM(F28:F34)</f>
        <v>17616287</v>
      </c>
    </row>
    <row r="36" spans="1:6" ht="15" customHeight="1">
      <c r="A36" s="128"/>
      <c r="B36" s="128"/>
      <c r="C36" s="128"/>
      <c r="D36" s="128"/>
      <c r="E36" s="128"/>
      <c r="F36" s="128"/>
    </row>
    <row r="37" spans="1:6" ht="15" customHeight="1">
      <c r="A37" s="130" t="s">
        <v>160</v>
      </c>
      <c r="B37" s="130"/>
      <c r="C37" s="130"/>
      <c r="D37" s="130"/>
      <c r="E37" s="130"/>
      <c r="F37" s="130"/>
    </row>
    <row r="38" spans="1:6">
      <c r="A38" s="1"/>
      <c r="B38" s="1"/>
      <c r="C38" s="1"/>
      <c r="D38" s="1"/>
      <c r="E38" s="1"/>
      <c r="F38" s="1"/>
    </row>
  </sheetData>
  <mergeCells count="41">
    <mergeCell ref="A37:F37"/>
    <mergeCell ref="A7:B7"/>
    <mergeCell ref="B16:C16"/>
    <mergeCell ref="A17:F17"/>
    <mergeCell ref="B18:C18"/>
    <mergeCell ref="A23:F23"/>
    <mergeCell ref="A11:C11"/>
    <mergeCell ref="A19:F19"/>
    <mergeCell ref="A8:F8"/>
    <mergeCell ref="A10:F10"/>
    <mergeCell ref="A9:B9"/>
    <mergeCell ref="C7:F7"/>
    <mergeCell ref="C9:F9"/>
    <mergeCell ref="B13:F13"/>
    <mergeCell ref="B12:C12"/>
    <mergeCell ref="A36:F36"/>
    <mergeCell ref="D24:F24"/>
    <mergeCell ref="B33:C33"/>
    <mergeCell ref="A2:F2"/>
    <mergeCell ref="A6:B6"/>
    <mergeCell ref="C6:F6"/>
    <mergeCell ref="C4:F4"/>
    <mergeCell ref="A4:B4"/>
    <mergeCell ref="A3:F3"/>
    <mergeCell ref="A5:F5"/>
    <mergeCell ref="A1:F1"/>
    <mergeCell ref="A35:C35"/>
    <mergeCell ref="B14:C14"/>
    <mergeCell ref="B31:C31"/>
    <mergeCell ref="B29:C29"/>
    <mergeCell ref="A24:C25"/>
    <mergeCell ref="B30:C30"/>
    <mergeCell ref="B20:C20"/>
    <mergeCell ref="A21:F21"/>
    <mergeCell ref="B28:C28"/>
    <mergeCell ref="B34:C34"/>
    <mergeCell ref="B22:C22"/>
    <mergeCell ref="B26:C26"/>
    <mergeCell ref="B27:C27"/>
    <mergeCell ref="A15:F15"/>
    <mergeCell ref="B32:C32"/>
  </mergeCells>
  <phoneticPr fontId="1" type="noConversion"/>
  <printOptions verticalCentered="1"/>
  <pageMargins left="1.299212598425197" right="0.70866141732283472" top="0.39370078740157483" bottom="0.39370078740157483" header="0.31496062992125984" footer="0.31496062992125984"/>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dimension ref="A1:E52"/>
  <sheetViews>
    <sheetView topLeftCell="A19" workbookViewId="0">
      <selection activeCell="D35" sqref="D35:E50"/>
    </sheetView>
  </sheetViews>
  <sheetFormatPr defaultRowHeight="15.75"/>
  <cols>
    <col min="1" max="1" width="7.625" style="1" customWidth="1"/>
    <col min="2" max="2" width="28.625" style="1" customWidth="1"/>
    <col min="3" max="3" width="12.625" style="1" customWidth="1"/>
    <col min="4" max="4" width="22.625" style="1" customWidth="1"/>
    <col min="5" max="5" width="14.125" style="54" customWidth="1"/>
  </cols>
  <sheetData>
    <row r="1" spans="1:5" ht="44.25" customHeight="1" thickBot="1">
      <c r="A1" s="128"/>
      <c r="B1" s="128"/>
      <c r="C1" s="128"/>
      <c r="D1" s="128"/>
      <c r="E1" s="128"/>
    </row>
    <row r="2" spans="1:5" ht="20.100000000000001" customHeight="1">
      <c r="A2" s="143" t="s">
        <v>42</v>
      </c>
      <c r="B2" s="144"/>
      <c r="C2" s="144"/>
      <c r="D2" s="144"/>
      <c r="E2" s="145"/>
    </row>
    <row r="3" spans="1:5" ht="20.100000000000001" customHeight="1">
      <c r="A3" s="140" t="s">
        <v>18</v>
      </c>
      <c r="B3" s="141"/>
      <c r="C3" s="146" t="s">
        <v>45</v>
      </c>
      <c r="D3" s="146"/>
      <c r="E3" s="147"/>
    </row>
    <row r="4" spans="1:5" ht="20.100000000000001" customHeight="1">
      <c r="A4" s="140" t="s">
        <v>0</v>
      </c>
      <c r="B4" s="141"/>
      <c r="C4" s="146" t="s">
        <v>92</v>
      </c>
      <c r="D4" s="146"/>
      <c r="E4" s="147"/>
    </row>
    <row r="5" spans="1:5" ht="20.100000000000001" customHeight="1">
      <c r="A5" s="140" t="s">
        <v>95</v>
      </c>
      <c r="B5" s="141"/>
      <c r="C5" s="103" t="s">
        <v>5</v>
      </c>
      <c r="D5" s="103"/>
      <c r="E5" s="142"/>
    </row>
    <row r="6" spans="1:5" ht="20.100000000000001" customHeight="1">
      <c r="A6" s="140" t="s">
        <v>96</v>
      </c>
      <c r="B6" s="141"/>
      <c r="C6" s="103" t="s">
        <v>6</v>
      </c>
      <c r="D6" s="103"/>
      <c r="E6" s="142"/>
    </row>
    <row r="7" spans="1:5" ht="20.100000000000001" customHeight="1">
      <c r="A7" s="140" t="s">
        <v>97</v>
      </c>
      <c r="B7" s="141"/>
      <c r="C7" s="103" t="s">
        <v>7</v>
      </c>
      <c r="D7" s="103"/>
      <c r="E7" s="142"/>
    </row>
    <row r="8" spans="1:5" ht="20.100000000000001" customHeight="1">
      <c r="A8" s="140" t="s">
        <v>98</v>
      </c>
      <c r="B8" s="141"/>
      <c r="C8" s="103" t="s">
        <v>9</v>
      </c>
      <c r="D8" s="103"/>
      <c r="E8" s="142"/>
    </row>
    <row r="9" spans="1:5" ht="20.100000000000001" customHeight="1">
      <c r="A9" s="140" t="s">
        <v>99</v>
      </c>
      <c r="B9" s="141"/>
      <c r="C9" s="103" t="s">
        <v>46</v>
      </c>
      <c r="D9" s="103"/>
      <c r="E9" s="142"/>
    </row>
    <row r="10" spans="1:5" ht="20.100000000000001" customHeight="1">
      <c r="A10" s="140" t="s">
        <v>29</v>
      </c>
      <c r="B10" s="141"/>
      <c r="C10" s="146" t="s">
        <v>45</v>
      </c>
      <c r="D10" s="146"/>
      <c r="E10" s="147"/>
    </row>
    <row r="11" spans="1:5" ht="20.100000000000001" customHeight="1">
      <c r="A11" s="159" t="s">
        <v>93</v>
      </c>
      <c r="B11" s="146"/>
      <c r="C11" s="146"/>
      <c r="D11" s="146"/>
      <c r="E11" s="57"/>
    </row>
    <row r="12" spans="1:5" ht="15.75" customHeight="1">
      <c r="A12" s="105" t="s">
        <v>53</v>
      </c>
      <c r="B12" s="139"/>
      <c r="C12" s="139"/>
      <c r="D12" s="148"/>
      <c r="E12" s="52">
        <v>20000</v>
      </c>
    </row>
    <row r="13" spans="1:5">
      <c r="A13" s="156" t="s">
        <v>54</v>
      </c>
      <c r="B13" s="103"/>
      <c r="C13" s="103"/>
      <c r="D13" s="103"/>
      <c r="E13" s="52">
        <v>260480</v>
      </c>
    </row>
    <row r="14" spans="1:5">
      <c r="A14" s="156" t="s">
        <v>55</v>
      </c>
      <c r="B14" s="103"/>
      <c r="C14" s="103"/>
      <c r="D14" s="103"/>
      <c r="E14" s="52">
        <v>10000</v>
      </c>
    </row>
    <row r="15" spans="1:5">
      <c r="A15" s="156" t="s">
        <v>66</v>
      </c>
      <c r="B15" s="103"/>
      <c r="C15" s="103"/>
      <c r="D15" s="103"/>
      <c r="E15" s="52">
        <v>90000</v>
      </c>
    </row>
    <row r="16" spans="1:5">
      <c r="A16" s="105" t="s">
        <v>165</v>
      </c>
      <c r="B16" s="139"/>
      <c r="C16" s="139"/>
      <c r="D16" s="148"/>
      <c r="E16" s="62">
        <v>100</v>
      </c>
    </row>
    <row r="17" spans="1:5" s="55" customFormat="1" ht="20.100000000000001" customHeight="1">
      <c r="A17" s="159" t="s">
        <v>107</v>
      </c>
      <c r="B17" s="146"/>
      <c r="C17" s="146"/>
      <c r="D17" s="146"/>
      <c r="E17" s="59"/>
    </row>
    <row r="18" spans="1:5">
      <c r="A18" s="156" t="s">
        <v>52</v>
      </c>
      <c r="B18" s="103"/>
      <c r="C18" s="103"/>
      <c r="D18" s="103"/>
      <c r="E18" s="58">
        <v>0</v>
      </c>
    </row>
    <row r="19" spans="1:5" ht="20.100000000000001" customHeight="1">
      <c r="A19" s="159" t="s">
        <v>100</v>
      </c>
      <c r="B19" s="146"/>
      <c r="C19" s="146"/>
      <c r="D19" s="161"/>
      <c r="E19" s="59"/>
    </row>
    <row r="20" spans="1:5">
      <c r="A20" s="156" t="s">
        <v>56</v>
      </c>
      <c r="B20" s="103"/>
      <c r="C20" s="103"/>
      <c r="D20" s="103"/>
      <c r="E20" s="64">
        <v>10727400</v>
      </c>
    </row>
    <row r="21" spans="1:5">
      <c r="A21" s="105" t="s">
        <v>109</v>
      </c>
      <c r="B21" s="139"/>
      <c r="C21" s="139"/>
      <c r="D21" s="148"/>
      <c r="E21" s="62">
        <v>10000</v>
      </c>
    </row>
    <row r="22" spans="1:5" ht="20.100000000000001" customHeight="1">
      <c r="A22" s="159" t="s">
        <v>101</v>
      </c>
      <c r="B22" s="146"/>
      <c r="C22" s="146"/>
      <c r="D22" s="146"/>
      <c r="E22" s="57"/>
    </row>
    <row r="23" spans="1:5">
      <c r="A23" s="156" t="s">
        <v>57</v>
      </c>
      <c r="B23" s="103"/>
      <c r="C23" s="103"/>
      <c r="D23" s="103"/>
      <c r="E23" s="52">
        <v>88931</v>
      </c>
    </row>
    <row r="24" spans="1:5">
      <c r="A24" s="156" t="s">
        <v>102</v>
      </c>
      <c r="B24" s="103"/>
      <c r="C24" s="103"/>
      <c r="D24" s="103"/>
      <c r="E24" s="65">
        <v>154440</v>
      </c>
    </row>
    <row r="25" spans="1:5">
      <c r="A25" s="156" t="s">
        <v>103</v>
      </c>
      <c r="B25" s="103"/>
      <c r="C25" s="103"/>
      <c r="D25" s="103"/>
      <c r="E25" s="52">
        <v>623111</v>
      </c>
    </row>
    <row r="26" spans="1:5" s="56" customFormat="1">
      <c r="A26" s="156" t="s">
        <v>104</v>
      </c>
      <c r="B26" s="103"/>
      <c r="C26" s="103"/>
      <c r="D26" s="103"/>
      <c r="E26" s="52">
        <v>100</v>
      </c>
    </row>
    <row r="27" spans="1:5" s="56" customFormat="1">
      <c r="A27" s="105" t="s">
        <v>108</v>
      </c>
      <c r="B27" s="139"/>
      <c r="C27" s="139"/>
      <c r="D27" s="148"/>
      <c r="E27" s="62">
        <v>313525</v>
      </c>
    </row>
    <row r="28" spans="1:5" s="56" customFormat="1">
      <c r="A28" s="105" t="s">
        <v>110</v>
      </c>
      <c r="B28" s="139"/>
      <c r="C28" s="139"/>
      <c r="D28" s="148"/>
      <c r="E28" s="62">
        <v>100</v>
      </c>
    </row>
    <row r="29" spans="1:5" s="56" customFormat="1">
      <c r="A29" s="105" t="s">
        <v>111</v>
      </c>
      <c r="B29" s="139"/>
      <c r="C29" s="139"/>
      <c r="D29" s="148"/>
      <c r="E29" s="62">
        <v>100</v>
      </c>
    </row>
    <row r="30" spans="1:5" ht="20.100000000000001" customHeight="1">
      <c r="A30" s="159" t="s">
        <v>105</v>
      </c>
      <c r="B30" s="146"/>
      <c r="C30" s="146"/>
      <c r="D30" s="146"/>
      <c r="E30" s="57"/>
    </row>
    <row r="31" spans="1:5" s="56" customFormat="1">
      <c r="A31" s="156" t="s">
        <v>34</v>
      </c>
      <c r="B31" s="103"/>
      <c r="C31" s="103"/>
      <c r="D31" s="103"/>
      <c r="E31" s="65">
        <v>5318000</v>
      </c>
    </row>
    <row r="32" spans="1:5" s="56" customFormat="1">
      <c r="A32" s="156" t="s">
        <v>106</v>
      </c>
      <c r="B32" s="103"/>
      <c r="C32" s="103"/>
      <c r="D32" s="103"/>
      <c r="E32" s="52">
        <v>0</v>
      </c>
    </row>
    <row r="33" spans="1:5" ht="20.100000000000001" customHeight="1" thickBot="1">
      <c r="A33" s="157" t="s">
        <v>94</v>
      </c>
      <c r="B33" s="158"/>
      <c r="C33" s="158"/>
      <c r="D33" s="158"/>
      <c r="E33" s="53">
        <f>SUM(E12:E32)</f>
        <v>17616287</v>
      </c>
    </row>
    <row r="34" spans="1:5" ht="17.25" thickBot="1">
      <c r="A34" s="165"/>
      <c r="B34" s="165"/>
      <c r="C34" s="165"/>
      <c r="D34" s="165"/>
      <c r="E34" s="165"/>
    </row>
    <row r="35" spans="1:5" ht="20.100000000000001" customHeight="1">
      <c r="A35" s="163" t="s">
        <v>28</v>
      </c>
      <c r="B35" s="164"/>
      <c r="C35" s="37">
        <v>2022</v>
      </c>
      <c r="D35" s="149"/>
      <c r="E35" s="150"/>
    </row>
    <row r="36" spans="1:5" ht="15.95" customHeight="1">
      <c r="A36" s="43" t="s">
        <v>70</v>
      </c>
      <c r="B36" s="39" t="s">
        <v>72</v>
      </c>
      <c r="C36" s="15">
        <v>0</v>
      </c>
      <c r="D36" s="149"/>
      <c r="E36" s="150"/>
    </row>
    <row r="37" spans="1:5" ht="15.95" customHeight="1">
      <c r="A37" s="43" t="s">
        <v>71</v>
      </c>
      <c r="B37" s="39" t="s">
        <v>73</v>
      </c>
      <c r="C37" s="15">
        <v>0</v>
      </c>
      <c r="D37" s="149"/>
      <c r="E37" s="150"/>
    </row>
    <row r="38" spans="1:5" ht="15.95" customHeight="1">
      <c r="A38" s="43" t="s">
        <v>10</v>
      </c>
      <c r="B38" s="39" t="s">
        <v>5</v>
      </c>
      <c r="C38" s="38">
        <v>380580</v>
      </c>
      <c r="D38" s="149"/>
      <c r="E38" s="150"/>
    </row>
    <row r="39" spans="1:5" ht="15.95" customHeight="1">
      <c r="A39" s="43" t="s">
        <v>11</v>
      </c>
      <c r="B39" s="39" t="s">
        <v>6</v>
      </c>
      <c r="C39" s="38">
        <v>0</v>
      </c>
      <c r="D39" s="149"/>
      <c r="E39" s="150"/>
    </row>
    <row r="40" spans="1:5" ht="15.95" customHeight="1">
      <c r="A40" s="43" t="s">
        <v>12</v>
      </c>
      <c r="B40" s="39" t="s">
        <v>7</v>
      </c>
      <c r="C40" s="38">
        <v>10737400</v>
      </c>
      <c r="D40" s="149"/>
      <c r="E40" s="150"/>
    </row>
    <row r="41" spans="1:5" ht="15.95" customHeight="1">
      <c r="A41" s="43" t="s">
        <v>13</v>
      </c>
      <c r="B41" s="39" t="s">
        <v>8</v>
      </c>
      <c r="C41" s="15">
        <v>0</v>
      </c>
      <c r="D41" s="149"/>
      <c r="E41" s="150"/>
    </row>
    <row r="42" spans="1:5" ht="15.95" customHeight="1">
      <c r="A42" s="43" t="s">
        <v>14</v>
      </c>
      <c r="B42" s="39" t="s">
        <v>9</v>
      </c>
      <c r="C42" s="38">
        <v>1180307</v>
      </c>
      <c r="D42" s="149"/>
      <c r="E42" s="150"/>
    </row>
    <row r="43" spans="1:5" ht="15.95" customHeight="1">
      <c r="A43" s="43" t="s">
        <v>86</v>
      </c>
      <c r="B43" s="39" t="s">
        <v>87</v>
      </c>
      <c r="C43" s="15">
        <v>0</v>
      </c>
      <c r="D43" s="149"/>
      <c r="E43" s="150"/>
    </row>
    <row r="44" spans="1:5" ht="15.95" customHeight="1">
      <c r="A44" s="43" t="s">
        <v>33</v>
      </c>
      <c r="B44" s="39" t="s">
        <v>46</v>
      </c>
      <c r="C44" s="38">
        <v>5318000</v>
      </c>
      <c r="D44" s="149"/>
      <c r="E44" s="150"/>
    </row>
    <row r="45" spans="1:5" ht="20.100000000000001" customHeight="1">
      <c r="A45" s="151" t="s">
        <v>22</v>
      </c>
      <c r="B45" s="152"/>
      <c r="C45" s="7">
        <f>SUM(C38:C44)</f>
        <v>17616287</v>
      </c>
      <c r="D45" s="149"/>
      <c r="E45" s="150"/>
    </row>
    <row r="46" spans="1:5" ht="15.95" customHeight="1">
      <c r="A46" s="153" t="s">
        <v>24</v>
      </c>
      <c r="B46" s="5" t="s">
        <v>16</v>
      </c>
      <c r="C46" s="41">
        <v>0</v>
      </c>
      <c r="D46" s="149"/>
      <c r="E46" s="150"/>
    </row>
    <row r="47" spans="1:5" ht="15.95" customHeight="1">
      <c r="A47" s="153"/>
      <c r="B47" s="5" t="s">
        <v>17</v>
      </c>
      <c r="C47" s="41">
        <v>0</v>
      </c>
      <c r="D47" s="149"/>
      <c r="E47" s="150"/>
    </row>
    <row r="48" spans="1:5" ht="15.95" customHeight="1">
      <c r="A48" s="153"/>
      <c r="B48" s="5" t="s">
        <v>23</v>
      </c>
      <c r="C48" s="41">
        <v>0</v>
      </c>
      <c r="D48" s="149"/>
      <c r="E48" s="150"/>
    </row>
    <row r="49" spans="1:5" ht="20.100000000000001" customHeight="1">
      <c r="A49" s="151" t="s">
        <v>25</v>
      </c>
      <c r="B49" s="152"/>
      <c r="C49" s="7">
        <v>0</v>
      </c>
      <c r="D49" s="149"/>
      <c r="E49" s="150"/>
    </row>
    <row r="50" spans="1:5" ht="20.100000000000001" customHeight="1" thickBot="1">
      <c r="A50" s="154" t="s">
        <v>26</v>
      </c>
      <c r="B50" s="155"/>
      <c r="C50" s="6">
        <f>SUM(C45:C49)</f>
        <v>17616287</v>
      </c>
      <c r="D50" s="149"/>
      <c r="E50" s="150"/>
    </row>
    <row r="51" spans="1:5" ht="44.25" customHeight="1">
      <c r="A51" s="162"/>
      <c r="B51" s="162"/>
      <c r="C51" s="162"/>
      <c r="D51" s="162"/>
      <c r="E51" s="162"/>
    </row>
    <row r="52" spans="1:5">
      <c r="A52" s="160" t="s">
        <v>161</v>
      </c>
      <c r="B52" s="160"/>
      <c r="C52" s="160"/>
      <c r="D52" s="160"/>
      <c r="E52" s="160"/>
    </row>
  </sheetData>
  <mergeCells count="50">
    <mergeCell ref="A52:E52"/>
    <mergeCell ref="A11:D11"/>
    <mergeCell ref="A30:D30"/>
    <mergeCell ref="C8:E8"/>
    <mergeCell ref="C9:E9"/>
    <mergeCell ref="A19:D19"/>
    <mergeCell ref="A20:D20"/>
    <mergeCell ref="A12:D12"/>
    <mergeCell ref="A13:D13"/>
    <mergeCell ref="A14:D14"/>
    <mergeCell ref="A15:D15"/>
    <mergeCell ref="A17:D17"/>
    <mergeCell ref="A27:D27"/>
    <mergeCell ref="A51:E51"/>
    <mergeCell ref="A35:B35"/>
    <mergeCell ref="A34:E34"/>
    <mergeCell ref="A10:B10"/>
    <mergeCell ref="C10:E10"/>
    <mergeCell ref="A18:D18"/>
    <mergeCell ref="A21:D21"/>
    <mergeCell ref="A28:D28"/>
    <mergeCell ref="A22:D22"/>
    <mergeCell ref="A23:D23"/>
    <mergeCell ref="A24:D24"/>
    <mergeCell ref="A25:D25"/>
    <mergeCell ref="A26:D26"/>
    <mergeCell ref="A16:D16"/>
    <mergeCell ref="A29:D29"/>
    <mergeCell ref="D35:E50"/>
    <mergeCell ref="A45:B45"/>
    <mergeCell ref="A46:A48"/>
    <mergeCell ref="A49:B49"/>
    <mergeCell ref="A50:B50"/>
    <mergeCell ref="A32:D32"/>
    <mergeCell ref="A31:D31"/>
    <mergeCell ref="A33:D33"/>
    <mergeCell ref="A1:E1"/>
    <mergeCell ref="A2:E2"/>
    <mergeCell ref="A3:B3"/>
    <mergeCell ref="C3:E3"/>
    <mergeCell ref="A4:B4"/>
    <mergeCell ref="C4:E4"/>
    <mergeCell ref="A8:B8"/>
    <mergeCell ref="A9:B9"/>
    <mergeCell ref="C5:E5"/>
    <mergeCell ref="C6:E6"/>
    <mergeCell ref="C7:E7"/>
    <mergeCell ref="A5:B5"/>
    <mergeCell ref="A6:B6"/>
    <mergeCell ref="A7:B7"/>
  </mergeCells>
  <printOptions verticalCentered="1"/>
  <pageMargins left="1.299212598425197" right="0.70866141732283472" top="0.59055118110236227" bottom="0.59055118110236227"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dimension ref="A1:H97"/>
  <sheetViews>
    <sheetView topLeftCell="A14" workbookViewId="0">
      <selection activeCell="K17" sqref="K17"/>
    </sheetView>
  </sheetViews>
  <sheetFormatPr defaultColWidth="8.75" defaultRowHeight="12.75"/>
  <cols>
    <col min="1" max="1" width="7.625" style="28" customWidth="1"/>
    <col min="2" max="2" width="30.625" style="35" customWidth="1"/>
    <col min="3" max="3" width="12.25" style="21" customWidth="1"/>
    <col min="4" max="4" width="4.625" style="29" customWidth="1"/>
    <col min="5" max="5" width="10.625" style="21" customWidth="1"/>
    <col min="6" max="6" width="4.625" style="29" customWidth="1"/>
    <col min="7" max="7" width="12.625" style="21" customWidth="1"/>
    <col min="8" max="8" width="4.625" style="29" customWidth="1"/>
    <col min="9" max="16384" width="8.75" style="21"/>
  </cols>
  <sheetData>
    <row r="1" spans="1:8" ht="61.9" customHeight="1">
      <c r="A1" s="166"/>
      <c r="B1" s="166"/>
      <c r="C1" s="166"/>
      <c r="D1" s="166"/>
      <c r="E1" s="166"/>
      <c r="F1" s="166"/>
      <c r="G1" s="166"/>
      <c r="H1" s="166"/>
    </row>
    <row r="2" spans="1:8" ht="20.100000000000001" customHeight="1">
      <c r="A2" s="167" t="s">
        <v>19</v>
      </c>
      <c r="B2" s="167"/>
      <c r="C2" s="167"/>
      <c r="D2" s="167"/>
      <c r="E2" s="167"/>
      <c r="F2" s="167"/>
      <c r="G2" s="167"/>
      <c r="H2" s="167"/>
    </row>
    <row r="3" spans="1:8" ht="20.100000000000001" customHeight="1" thickBot="1">
      <c r="A3" s="173"/>
      <c r="B3" s="173"/>
      <c r="C3" s="173"/>
      <c r="D3" s="173"/>
      <c r="E3" s="173"/>
      <c r="F3" s="173"/>
      <c r="G3" s="173"/>
      <c r="H3" s="173"/>
    </row>
    <row r="4" spans="1:8" ht="30" customHeight="1" thickBot="1">
      <c r="A4" s="76" t="s">
        <v>18</v>
      </c>
      <c r="B4" s="168" t="s">
        <v>45</v>
      </c>
      <c r="C4" s="168"/>
      <c r="D4" s="168"/>
      <c r="E4" s="168"/>
      <c r="F4" s="168"/>
      <c r="G4" s="168"/>
      <c r="H4" s="169"/>
    </row>
    <row r="5" spans="1:8" ht="15" customHeight="1" thickBot="1">
      <c r="A5" s="170"/>
      <c r="B5" s="171"/>
      <c r="C5" s="171"/>
      <c r="D5" s="171"/>
      <c r="E5" s="171"/>
      <c r="F5" s="171"/>
      <c r="G5" s="171"/>
      <c r="H5" s="172"/>
    </row>
    <row r="6" spans="1:8" ht="20.100000000000001" customHeight="1">
      <c r="A6" s="179" t="s">
        <v>30</v>
      </c>
      <c r="B6" s="177" t="s">
        <v>58</v>
      </c>
      <c r="C6" s="177" t="s">
        <v>35</v>
      </c>
      <c r="D6" s="177"/>
      <c r="E6" s="176" t="s">
        <v>36</v>
      </c>
      <c r="F6" s="176"/>
      <c r="G6" s="177" t="s">
        <v>37</v>
      </c>
      <c r="H6" s="178"/>
    </row>
    <row r="7" spans="1:8" ht="60" customHeight="1">
      <c r="A7" s="180"/>
      <c r="B7" s="181"/>
      <c r="C7" s="11" t="s">
        <v>31</v>
      </c>
      <c r="D7" s="22" t="s">
        <v>38</v>
      </c>
      <c r="E7" s="11" t="s">
        <v>31</v>
      </c>
      <c r="F7" s="22" t="s">
        <v>38</v>
      </c>
      <c r="G7" s="11" t="s">
        <v>31</v>
      </c>
      <c r="H7" s="23" t="s">
        <v>38</v>
      </c>
    </row>
    <row r="8" spans="1:8" ht="30" customHeight="1">
      <c r="A8" s="175" t="s">
        <v>60</v>
      </c>
      <c r="B8" s="24" t="s">
        <v>53</v>
      </c>
      <c r="C8" s="25">
        <v>20000</v>
      </c>
      <c r="D8" s="26" t="s">
        <v>59</v>
      </c>
      <c r="E8" s="27">
        <v>0</v>
      </c>
      <c r="F8" s="26" t="s">
        <v>59</v>
      </c>
      <c r="G8" s="25">
        <v>20000</v>
      </c>
      <c r="H8" s="26" t="s">
        <v>59</v>
      </c>
    </row>
    <row r="9" spans="1:8" ht="30" customHeight="1">
      <c r="A9" s="185"/>
      <c r="B9" s="24" t="s">
        <v>65</v>
      </c>
      <c r="C9" s="25">
        <v>260480</v>
      </c>
      <c r="D9" s="26" t="s">
        <v>59</v>
      </c>
      <c r="E9" s="27">
        <v>0</v>
      </c>
      <c r="F9" s="26" t="s">
        <v>59</v>
      </c>
      <c r="G9" s="25">
        <v>260480</v>
      </c>
      <c r="H9" s="26" t="s">
        <v>59</v>
      </c>
    </row>
    <row r="10" spans="1:8" ht="30" customHeight="1">
      <c r="A10" s="185"/>
      <c r="B10" s="24" t="s">
        <v>55</v>
      </c>
      <c r="C10" s="25">
        <v>10000</v>
      </c>
      <c r="D10" s="26" t="s">
        <v>59</v>
      </c>
      <c r="E10" s="27">
        <v>0</v>
      </c>
      <c r="F10" s="26" t="s">
        <v>59</v>
      </c>
      <c r="G10" s="25">
        <v>10000</v>
      </c>
      <c r="H10" s="26" t="s">
        <v>59</v>
      </c>
    </row>
    <row r="11" spans="1:8" ht="30" customHeight="1">
      <c r="A11" s="185"/>
      <c r="B11" s="24" t="s">
        <v>66</v>
      </c>
      <c r="C11" s="25">
        <v>90000</v>
      </c>
      <c r="D11" s="26" t="s">
        <v>59</v>
      </c>
      <c r="E11" s="27">
        <v>0</v>
      </c>
      <c r="F11" s="26" t="s">
        <v>59</v>
      </c>
      <c r="G11" s="25">
        <v>90000</v>
      </c>
      <c r="H11" s="26" t="s">
        <v>59</v>
      </c>
    </row>
    <row r="12" spans="1:8" ht="42" customHeight="1">
      <c r="A12" s="182"/>
      <c r="B12" s="24" t="s">
        <v>165</v>
      </c>
      <c r="C12" s="25">
        <v>100</v>
      </c>
      <c r="D12" s="26" t="s">
        <v>59</v>
      </c>
      <c r="E12" s="27"/>
      <c r="F12" s="26" t="s">
        <v>59</v>
      </c>
      <c r="G12" s="25">
        <v>100</v>
      </c>
      <c r="H12" s="26"/>
    </row>
    <row r="13" spans="1:8" ht="65.099999999999994" customHeight="1">
      <c r="A13" s="40" t="s">
        <v>61</v>
      </c>
      <c r="B13" s="24" t="s">
        <v>52</v>
      </c>
      <c r="C13" s="27">
        <v>0</v>
      </c>
      <c r="D13" s="26" t="s">
        <v>59</v>
      </c>
      <c r="E13" s="27">
        <v>0</v>
      </c>
      <c r="F13" s="26" t="s">
        <v>59</v>
      </c>
      <c r="G13" s="27">
        <v>0</v>
      </c>
      <c r="H13" s="26" t="s">
        <v>59</v>
      </c>
    </row>
    <row r="14" spans="1:8" ht="39.75" customHeight="1">
      <c r="A14" s="175" t="s">
        <v>62</v>
      </c>
      <c r="B14" s="24" t="s">
        <v>56</v>
      </c>
      <c r="C14" s="25">
        <v>10727400</v>
      </c>
      <c r="D14" s="26" t="s">
        <v>59</v>
      </c>
      <c r="E14" s="27">
        <v>0</v>
      </c>
      <c r="F14" s="26" t="s">
        <v>59</v>
      </c>
      <c r="G14" s="25">
        <v>10727400</v>
      </c>
      <c r="H14" s="26" t="s">
        <v>59</v>
      </c>
    </row>
    <row r="15" spans="1:8" ht="39.75" customHeight="1">
      <c r="A15" s="182"/>
      <c r="B15" s="24" t="s">
        <v>109</v>
      </c>
      <c r="C15" s="25">
        <v>10000</v>
      </c>
      <c r="D15" s="26" t="s">
        <v>59</v>
      </c>
      <c r="E15" s="27">
        <v>0</v>
      </c>
      <c r="F15" s="26" t="s">
        <v>59</v>
      </c>
      <c r="G15" s="25">
        <v>10000</v>
      </c>
      <c r="H15" s="26" t="s">
        <v>59</v>
      </c>
    </row>
    <row r="16" spans="1:8" ht="30" customHeight="1">
      <c r="A16" s="183" t="s">
        <v>112</v>
      </c>
      <c r="B16" s="24" t="s">
        <v>57</v>
      </c>
      <c r="C16" s="27">
        <v>88931</v>
      </c>
      <c r="D16" s="26" t="s">
        <v>59</v>
      </c>
      <c r="E16" s="27">
        <v>0</v>
      </c>
      <c r="F16" s="26" t="s">
        <v>59</v>
      </c>
      <c r="G16" s="27">
        <v>88931</v>
      </c>
      <c r="H16" s="26" t="s">
        <v>59</v>
      </c>
    </row>
    <row r="17" spans="1:8" ht="30" customHeight="1">
      <c r="A17" s="184"/>
      <c r="B17" s="24" t="s">
        <v>67</v>
      </c>
      <c r="C17" s="27">
        <v>154440</v>
      </c>
      <c r="D17" s="26" t="s">
        <v>59</v>
      </c>
      <c r="E17" s="27">
        <v>0</v>
      </c>
      <c r="F17" s="26" t="s">
        <v>59</v>
      </c>
      <c r="G17" s="27">
        <v>154440</v>
      </c>
      <c r="H17" s="26" t="s">
        <v>59</v>
      </c>
    </row>
    <row r="18" spans="1:8" ht="30" customHeight="1">
      <c r="A18" s="184"/>
      <c r="B18" s="24" t="s">
        <v>68</v>
      </c>
      <c r="C18" s="27">
        <v>623111</v>
      </c>
      <c r="D18" s="26" t="s">
        <v>59</v>
      </c>
      <c r="E18" s="27">
        <v>0</v>
      </c>
      <c r="F18" s="26" t="s">
        <v>59</v>
      </c>
      <c r="G18" s="27">
        <v>623111</v>
      </c>
      <c r="H18" s="26" t="s">
        <v>59</v>
      </c>
    </row>
    <row r="19" spans="1:8" ht="30" customHeight="1">
      <c r="A19" s="184"/>
      <c r="B19" s="36" t="s">
        <v>69</v>
      </c>
      <c r="C19" s="27">
        <v>100</v>
      </c>
      <c r="D19" s="26" t="s">
        <v>59</v>
      </c>
      <c r="E19" s="27">
        <v>0</v>
      </c>
      <c r="F19" s="26" t="s">
        <v>59</v>
      </c>
      <c r="G19" s="27">
        <v>100</v>
      </c>
      <c r="H19" s="26" t="s">
        <v>59</v>
      </c>
    </row>
    <row r="20" spans="1:8" ht="30" customHeight="1">
      <c r="A20" s="184"/>
      <c r="B20" s="36" t="s">
        <v>108</v>
      </c>
      <c r="C20" s="27">
        <v>313525</v>
      </c>
      <c r="D20" s="26" t="s">
        <v>59</v>
      </c>
      <c r="E20" s="27">
        <v>0</v>
      </c>
      <c r="F20" s="26" t="s">
        <v>59</v>
      </c>
      <c r="G20" s="27">
        <v>313525</v>
      </c>
      <c r="H20" s="26" t="s">
        <v>59</v>
      </c>
    </row>
    <row r="21" spans="1:8" ht="30" customHeight="1">
      <c r="A21" s="184"/>
      <c r="B21" s="36" t="s">
        <v>110</v>
      </c>
      <c r="C21" s="27">
        <v>100</v>
      </c>
      <c r="D21" s="26" t="s">
        <v>59</v>
      </c>
      <c r="E21" s="27">
        <v>0</v>
      </c>
      <c r="F21" s="26" t="s">
        <v>59</v>
      </c>
      <c r="G21" s="27">
        <v>100</v>
      </c>
      <c r="H21" s="26" t="s">
        <v>59</v>
      </c>
    </row>
    <row r="22" spans="1:8" ht="30" customHeight="1">
      <c r="A22" s="184"/>
      <c r="B22" s="36" t="s">
        <v>111</v>
      </c>
      <c r="C22" s="27">
        <v>100</v>
      </c>
      <c r="D22" s="26" t="s">
        <v>59</v>
      </c>
      <c r="E22" s="27">
        <v>0</v>
      </c>
      <c r="F22" s="26" t="s">
        <v>59</v>
      </c>
      <c r="G22" s="27">
        <v>100</v>
      </c>
      <c r="H22" s="26" t="s">
        <v>59</v>
      </c>
    </row>
    <row r="23" spans="1:8" ht="39.950000000000003" customHeight="1">
      <c r="A23" s="174" t="s">
        <v>63</v>
      </c>
      <c r="B23" s="24" t="s">
        <v>34</v>
      </c>
      <c r="C23" s="25">
        <v>5318000</v>
      </c>
      <c r="D23" s="26" t="s">
        <v>59</v>
      </c>
      <c r="E23" s="27">
        <v>0</v>
      </c>
      <c r="F23" s="26" t="s">
        <v>59</v>
      </c>
      <c r="G23" s="25">
        <v>5318000</v>
      </c>
      <c r="H23" s="26" t="s">
        <v>59</v>
      </c>
    </row>
    <row r="24" spans="1:8" ht="39.950000000000003" customHeight="1" thickBot="1">
      <c r="A24" s="175"/>
      <c r="B24" s="67" t="s">
        <v>64</v>
      </c>
      <c r="C24" s="68">
        <v>0</v>
      </c>
      <c r="D24" s="26" t="s">
        <v>59</v>
      </c>
      <c r="E24" s="69">
        <v>0</v>
      </c>
      <c r="F24" s="26" t="s">
        <v>59</v>
      </c>
      <c r="G24" s="68">
        <v>0</v>
      </c>
      <c r="H24" s="26" t="s">
        <v>59</v>
      </c>
    </row>
    <row r="25" spans="1:8" ht="30" customHeight="1">
      <c r="A25" s="190" t="s">
        <v>74</v>
      </c>
      <c r="B25" s="191"/>
      <c r="C25" s="71">
        <f>SUM(C8:C24)</f>
        <v>17616287</v>
      </c>
      <c r="D25" s="72" t="s">
        <v>59</v>
      </c>
      <c r="E25" s="71">
        <v>0</v>
      </c>
      <c r="F25" s="72" t="s">
        <v>59</v>
      </c>
      <c r="G25" s="71">
        <f>SUM(G8:G24)</f>
        <v>17616287</v>
      </c>
      <c r="H25" s="73" t="s">
        <v>59</v>
      </c>
    </row>
    <row r="26" spans="1:8" ht="30" customHeight="1">
      <c r="A26" s="192" t="s">
        <v>39</v>
      </c>
      <c r="B26" s="193"/>
      <c r="C26" s="31">
        <v>0</v>
      </c>
      <c r="D26" s="70" t="s">
        <v>59</v>
      </c>
      <c r="E26" s="31">
        <v>0</v>
      </c>
      <c r="F26" s="70" t="s">
        <v>59</v>
      </c>
      <c r="G26" s="31">
        <v>0</v>
      </c>
      <c r="H26" s="32" t="s">
        <v>59</v>
      </c>
    </row>
    <row r="27" spans="1:8" ht="30" customHeight="1">
      <c r="A27" s="192" t="s">
        <v>40</v>
      </c>
      <c r="B27" s="194"/>
      <c r="C27" s="31">
        <v>0</v>
      </c>
      <c r="D27" s="70" t="s">
        <v>59</v>
      </c>
      <c r="E27" s="31">
        <v>0</v>
      </c>
      <c r="F27" s="70" t="s">
        <v>59</v>
      </c>
      <c r="G27" s="31">
        <v>0</v>
      </c>
      <c r="H27" s="32" t="s">
        <v>59</v>
      </c>
    </row>
    <row r="28" spans="1:8" ht="30" customHeight="1" thickBot="1">
      <c r="A28" s="186" t="s">
        <v>20</v>
      </c>
      <c r="B28" s="187"/>
      <c r="C28" s="33">
        <f>C25</f>
        <v>17616287</v>
      </c>
      <c r="D28" s="74" t="s">
        <v>59</v>
      </c>
      <c r="E28" s="33">
        <v>0</v>
      </c>
      <c r="F28" s="74" t="s">
        <v>59</v>
      </c>
      <c r="G28" s="33">
        <f>G25</f>
        <v>17616287</v>
      </c>
      <c r="H28" s="34" t="s">
        <v>59</v>
      </c>
    </row>
    <row r="29" spans="1:8" ht="61.9" customHeight="1">
      <c r="A29" s="189"/>
      <c r="B29" s="189"/>
      <c r="C29" s="189"/>
      <c r="D29" s="189"/>
      <c r="E29" s="189"/>
      <c r="F29" s="189"/>
      <c r="G29" s="189"/>
      <c r="H29" s="189"/>
    </row>
    <row r="30" spans="1:8" ht="15.6" customHeight="1">
      <c r="A30" s="188" t="s">
        <v>162</v>
      </c>
      <c r="B30" s="188"/>
      <c r="C30" s="188"/>
      <c r="D30" s="188"/>
      <c r="E30" s="188"/>
      <c r="F30" s="188"/>
      <c r="G30" s="188"/>
      <c r="H30" s="188"/>
    </row>
    <row r="31" spans="1:8" ht="17.45" customHeight="1">
      <c r="A31" s="30"/>
      <c r="B31" s="30"/>
      <c r="C31" s="30"/>
      <c r="D31" s="30"/>
      <c r="E31" s="30"/>
      <c r="F31" s="30"/>
      <c r="G31" s="30"/>
      <c r="H31" s="30"/>
    </row>
    <row r="32" spans="1:8" ht="17.45" customHeight="1">
      <c r="A32" s="30"/>
      <c r="B32" s="30"/>
      <c r="C32" s="30"/>
      <c r="D32" s="30"/>
      <c r="E32" s="30"/>
      <c r="F32" s="30"/>
      <c r="G32" s="30"/>
      <c r="H32" s="30"/>
    </row>
    <row r="33" spans="1:8" ht="17.45" customHeight="1">
      <c r="A33" s="30"/>
      <c r="B33" s="30"/>
      <c r="C33" s="30"/>
      <c r="D33" s="30"/>
      <c r="E33" s="30"/>
      <c r="F33" s="30"/>
      <c r="G33" s="30"/>
      <c r="H33" s="30"/>
    </row>
    <row r="34" spans="1:8" ht="17.45" customHeight="1">
      <c r="A34" s="30"/>
      <c r="B34" s="30"/>
      <c r="C34" s="30"/>
      <c r="D34" s="30"/>
      <c r="E34" s="30"/>
      <c r="F34" s="30"/>
      <c r="G34" s="30"/>
      <c r="H34" s="30"/>
    </row>
    <row r="35" spans="1:8" ht="17.45" customHeight="1">
      <c r="A35" s="30"/>
      <c r="B35" s="30"/>
      <c r="C35" s="30"/>
      <c r="D35" s="30"/>
      <c r="E35" s="30"/>
      <c r="F35" s="30"/>
      <c r="G35" s="30"/>
      <c r="H35" s="30"/>
    </row>
    <row r="36" spans="1:8" ht="17.45" customHeight="1">
      <c r="A36" s="30"/>
      <c r="B36" s="30"/>
      <c r="C36" s="30"/>
      <c r="D36" s="30"/>
      <c r="E36" s="30"/>
      <c r="F36" s="30"/>
      <c r="G36" s="30"/>
      <c r="H36" s="30"/>
    </row>
    <row r="37" spans="1:8" ht="17.45" customHeight="1">
      <c r="A37" s="30"/>
      <c r="B37" s="30"/>
      <c r="C37" s="30"/>
      <c r="D37" s="30"/>
      <c r="E37" s="30"/>
      <c r="F37" s="30"/>
      <c r="G37" s="30"/>
      <c r="H37" s="30"/>
    </row>
    <row r="38" spans="1:8" ht="17.45" customHeight="1">
      <c r="A38" s="30"/>
      <c r="B38" s="30"/>
      <c r="C38" s="30"/>
      <c r="D38" s="30"/>
      <c r="E38" s="30"/>
      <c r="F38" s="30"/>
      <c r="G38" s="30"/>
      <c r="H38" s="30"/>
    </row>
    <row r="39" spans="1:8" ht="17.45" customHeight="1">
      <c r="A39" s="30"/>
      <c r="B39" s="30"/>
      <c r="C39" s="30"/>
      <c r="D39" s="30"/>
      <c r="E39" s="30"/>
      <c r="F39" s="30"/>
      <c r="G39" s="30"/>
      <c r="H39" s="30"/>
    </row>
    <row r="40" spans="1:8" ht="17.45" customHeight="1">
      <c r="A40" s="30"/>
      <c r="B40" s="30"/>
      <c r="C40" s="30"/>
      <c r="D40" s="30"/>
      <c r="E40" s="30"/>
      <c r="F40" s="30"/>
      <c r="G40" s="30"/>
      <c r="H40" s="30"/>
    </row>
    <row r="41" spans="1:8" ht="17.45" customHeight="1">
      <c r="A41" s="30"/>
      <c r="B41" s="30"/>
      <c r="C41" s="30"/>
      <c r="D41" s="30"/>
      <c r="E41" s="30"/>
      <c r="F41" s="30"/>
      <c r="G41" s="30"/>
      <c r="H41" s="30"/>
    </row>
    <row r="42" spans="1:8" ht="17.45" customHeight="1">
      <c r="A42" s="30"/>
      <c r="B42" s="30"/>
      <c r="C42" s="30"/>
      <c r="D42" s="30"/>
      <c r="E42" s="30"/>
      <c r="F42" s="30"/>
      <c r="G42" s="30"/>
      <c r="H42" s="30"/>
    </row>
    <row r="43" spans="1:8" ht="17.45" customHeight="1">
      <c r="A43" s="30"/>
      <c r="B43" s="30"/>
      <c r="C43" s="30"/>
      <c r="D43" s="30"/>
      <c r="E43" s="30"/>
      <c r="F43" s="30"/>
      <c r="G43" s="30"/>
      <c r="H43" s="30"/>
    </row>
    <row r="97" ht="13.5" customHeight="1"/>
  </sheetData>
  <mergeCells count="20">
    <mergeCell ref="A28:B28"/>
    <mergeCell ref="A30:H30"/>
    <mergeCell ref="A29:H29"/>
    <mergeCell ref="A25:B25"/>
    <mergeCell ref="A26:B26"/>
    <mergeCell ref="A27:B27"/>
    <mergeCell ref="A23:A24"/>
    <mergeCell ref="E6:F6"/>
    <mergeCell ref="G6:H6"/>
    <mergeCell ref="A6:A7"/>
    <mergeCell ref="B6:B7"/>
    <mergeCell ref="C6:D6"/>
    <mergeCell ref="A14:A15"/>
    <mergeCell ref="A16:A22"/>
    <mergeCell ref="A8:A12"/>
    <mergeCell ref="A1:H1"/>
    <mergeCell ref="A2:H2"/>
    <mergeCell ref="B4:H4"/>
    <mergeCell ref="A5:H5"/>
    <mergeCell ref="A3:H3"/>
  </mergeCells>
  <printOptions verticalCentered="1"/>
  <pageMargins left="1.299212598425197" right="0.70866141732283472" top="0.27559055118110237" bottom="0.27559055118110237" header="0.31496062992125984" footer="0.31496062992125984"/>
  <pageSetup paperSize="9" scale="70" orientation="portrait" r:id="rId1"/>
</worksheet>
</file>

<file path=xl/worksheets/sheet4.xml><?xml version="1.0" encoding="utf-8"?>
<worksheet xmlns="http://schemas.openxmlformats.org/spreadsheetml/2006/main" xmlns:r="http://schemas.openxmlformats.org/officeDocument/2006/relationships">
  <dimension ref="A1:I22"/>
  <sheetViews>
    <sheetView tabSelected="1" topLeftCell="A4" workbookViewId="0">
      <selection activeCell="K12" sqref="K12"/>
    </sheetView>
  </sheetViews>
  <sheetFormatPr defaultColWidth="9" defaultRowHeight="15.75"/>
  <cols>
    <col min="1" max="1" width="3.625" style="14" customWidth="1"/>
    <col min="2" max="3" width="6.625" style="14" customWidth="1"/>
    <col min="4" max="4" width="3.625" style="14" customWidth="1"/>
    <col min="5" max="5" width="28.625" style="14" customWidth="1"/>
    <col min="6" max="9" width="21.625" style="14" customWidth="1"/>
    <col min="10" max="16384" width="9" style="14"/>
  </cols>
  <sheetData>
    <row r="1" spans="1:9" ht="77.099999999999994" customHeight="1">
      <c r="B1" s="195"/>
      <c r="C1" s="195"/>
      <c r="D1" s="195"/>
      <c r="E1" s="195"/>
      <c r="F1" s="195"/>
      <c r="G1" s="195"/>
      <c r="H1" s="195"/>
      <c r="I1" s="195"/>
    </row>
    <row r="2" spans="1:9" s="3" customFormat="1" ht="20.100000000000001" customHeight="1">
      <c r="A2" s="47"/>
      <c r="B2" s="50" t="s">
        <v>82</v>
      </c>
      <c r="C2" s="209" t="s">
        <v>83</v>
      </c>
      <c r="D2" s="209"/>
      <c r="E2" s="209"/>
      <c r="F2" s="209"/>
      <c r="G2" s="209"/>
      <c r="H2" s="209"/>
      <c r="I2" s="209"/>
    </row>
    <row r="3" spans="1:9" s="19" customFormat="1" ht="20.100000000000001" customHeight="1" thickBot="1">
      <c r="A3" s="47"/>
      <c r="B3" s="51"/>
      <c r="C3" s="210"/>
      <c r="D3" s="210"/>
      <c r="E3" s="210"/>
      <c r="F3" s="210"/>
      <c r="G3" s="210"/>
      <c r="H3" s="210"/>
      <c r="I3" s="210"/>
    </row>
    <row r="4" spans="1:9" ht="30" customHeight="1" thickBot="1">
      <c r="A4" s="196" t="s">
        <v>163</v>
      </c>
      <c r="B4" s="46"/>
      <c r="C4" s="197" t="s">
        <v>18</v>
      </c>
      <c r="D4" s="198"/>
      <c r="E4" s="198"/>
      <c r="F4" s="199" t="s">
        <v>81</v>
      </c>
      <c r="G4" s="199"/>
      <c r="H4" s="199"/>
      <c r="I4" s="200"/>
    </row>
    <row r="5" spans="1:9" ht="15" customHeight="1" thickBot="1">
      <c r="A5" s="196"/>
      <c r="B5" s="46"/>
      <c r="C5" s="42"/>
      <c r="D5" s="16"/>
      <c r="E5" s="16"/>
      <c r="F5" s="17"/>
      <c r="G5" s="18"/>
      <c r="H5" s="18"/>
      <c r="I5" s="18"/>
    </row>
    <row r="6" spans="1:9" ht="50.1" customHeight="1">
      <c r="A6" s="196"/>
      <c r="B6" s="46"/>
      <c r="C6" s="201" t="s">
        <v>32</v>
      </c>
      <c r="D6" s="203" t="s">
        <v>28</v>
      </c>
      <c r="E6" s="204"/>
      <c r="F6" s="44" t="s">
        <v>43</v>
      </c>
      <c r="G6" s="49" t="s">
        <v>85</v>
      </c>
      <c r="H6" s="49" t="s">
        <v>84</v>
      </c>
      <c r="I6" s="45" t="s">
        <v>20</v>
      </c>
    </row>
    <row r="7" spans="1:9" ht="20.100000000000001" customHeight="1">
      <c r="A7" s="196"/>
      <c r="B7" s="46"/>
      <c r="C7" s="202"/>
      <c r="D7" s="20" t="s">
        <v>70</v>
      </c>
      <c r="E7" s="39" t="s">
        <v>72</v>
      </c>
      <c r="F7" s="48">
        <v>0</v>
      </c>
      <c r="G7" s="48"/>
      <c r="H7" s="48"/>
      <c r="I7" s="48">
        <v>0</v>
      </c>
    </row>
    <row r="8" spans="1:9" ht="20.100000000000001" customHeight="1">
      <c r="A8" s="196"/>
      <c r="B8" s="46"/>
      <c r="C8" s="202"/>
      <c r="D8" s="20" t="s">
        <v>71</v>
      </c>
      <c r="E8" s="39" t="s">
        <v>73</v>
      </c>
      <c r="F8" s="48">
        <v>0</v>
      </c>
      <c r="G8" s="48"/>
      <c r="H8" s="48"/>
      <c r="I8" s="48">
        <v>0</v>
      </c>
    </row>
    <row r="9" spans="1:9" ht="20.100000000000001" customHeight="1">
      <c r="A9" s="196"/>
      <c r="B9" s="46"/>
      <c r="C9" s="202"/>
      <c r="D9" s="20" t="s">
        <v>10</v>
      </c>
      <c r="E9" s="39" t="s">
        <v>5</v>
      </c>
      <c r="F9" s="60">
        <v>380580</v>
      </c>
      <c r="G9" s="48"/>
      <c r="H9" s="48"/>
      <c r="I9" s="60">
        <v>380580</v>
      </c>
    </row>
    <row r="10" spans="1:9" ht="20.100000000000001" customHeight="1">
      <c r="A10" s="196"/>
      <c r="B10" s="46"/>
      <c r="C10" s="202"/>
      <c r="D10" s="20" t="s">
        <v>11</v>
      </c>
      <c r="E10" s="39" t="s">
        <v>6</v>
      </c>
      <c r="F10" s="60">
        <v>0</v>
      </c>
      <c r="G10" s="48"/>
      <c r="H10" s="48"/>
      <c r="I10" s="60">
        <v>0</v>
      </c>
    </row>
    <row r="11" spans="1:9" ht="20.100000000000001" customHeight="1">
      <c r="A11" s="196"/>
      <c r="B11" s="46"/>
      <c r="C11" s="202"/>
      <c r="D11" s="20" t="s">
        <v>12</v>
      </c>
      <c r="E11" s="39" t="s">
        <v>7</v>
      </c>
      <c r="F11" s="60">
        <v>10737400</v>
      </c>
      <c r="G11" s="48"/>
      <c r="H11" s="48"/>
      <c r="I11" s="60">
        <v>10737400</v>
      </c>
    </row>
    <row r="12" spans="1:9" ht="20.100000000000001" customHeight="1">
      <c r="A12" s="196"/>
      <c r="B12" s="46"/>
      <c r="C12" s="202"/>
      <c r="D12" s="20" t="s">
        <v>13</v>
      </c>
      <c r="E12" s="39" t="s">
        <v>8</v>
      </c>
      <c r="F12" s="48">
        <v>0</v>
      </c>
      <c r="G12" s="48"/>
      <c r="H12" s="48"/>
      <c r="I12" s="48">
        <v>0</v>
      </c>
    </row>
    <row r="13" spans="1:9" ht="20.100000000000001" customHeight="1">
      <c r="A13" s="196"/>
      <c r="B13" s="46"/>
      <c r="C13" s="202"/>
      <c r="D13" s="20" t="s">
        <v>14</v>
      </c>
      <c r="E13" s="39" t="s">
        <v>9</v>
      </c>
      <c r="F13" s="60">
        <v>1180307</v>
      </c>
      <c r="G13" s="48"/>
      <c r="H13" s="48"/>
      <c r="I13" s="60">
        <v>1180307</v>
      </c>
    </row>
    <row r="14" spans="1:9" ht="20.100000000000001" customHeight="1">
      <c r="A14" s="196"/>
      <c r="B14" s="46"/>
      <c r="C14" s="202"/>
      <c r="D14" s="20" t="s">
        <v>86</v>
      </c>
      <c r="E14" s="39" t="s">
        <v>87</v>
      </c>
      <c r="F14" s="48">
        <v>0</v>
      </c>
      <c r="G14" s="48"/>
      <c r="H14" s="48"/>
      <c r="I14" s="48">
        <v>0</v>
      </c>
    </row>
    <row r="15" spans="1:9" ht="20.100000000000001" customHeight="1">
      <c r="A15" s="196"/>
      <c r="B15" s="46"/>
      <c r="C15" s="202"/>
      <c r="D15" s="20" t="s">
        <v>33</v>
      </c>
      <c r="E15" s="39" t="s">
        <v>46</v>
      </c>
      <c r="F15" s="60">
        <v>5318000</v>
      </c>
      <c r="G15" s="48"/>
      <c r="H15" s="48"/>
      <c r="I15" s="60">
        <v>5318000</v>
      </c>
    </row>
    <row r="16" spans="1:9" ht="20.100000000000001" customHeight="1">
      <c r="A16" s="196"/>
      <c r="B16" s="46"/>
      <c r="C16" s="202"/>
      <c r="D16" s="104" t="s">
        <v>22</v>
      </c>
      <c r="E16" s="104"/>
      <c r="F16" s="9">
        <f>SUM(F7:F15)</f>
        <v>17616287</v>
      </c>
      <c r="G16" s="9"/>
      <c r="H16" s="9"/>
      <c r="I16" s="7">
        <f>SUM(I9:I15)</f>
        <v>17616287</v>
      </c>
    </row>
    <row r="17" spans="1:9" ht="20.100000000000001" customHeight="1">
      <c r="A17" s="196"/>
      <c r="B17" s="46"/>
      <c r="C17" s="180" t="s">
        <v>80</v>
      </c>
      <c r="D17" s="205" t="s">
        <v>16</v>
      </c>
      <c r="E17" s="205"/>
      <c r="F17" s="75"/>
      <c r="G17" s="66"/>
      <c r="H17" s="77"/>
      <c r="I17" s="66"/>
    </row>
    <row r="18" spans="1:9" ht="20.100000000000001" customHeight="1">
      <c r="A18" s="196"/>
      <c r="B18" s="46"/>
      <c r="C18" s="180"/>
      <c r="D18" s="205" t="s">
        <v>17</v>
      </c>
      <c r="E18" s="205"/>
      <c r="F18" s="75"/>
      <c r="G18" s="66"/>
      <c r="H18" s="77"/>
      <c r="I18" s="66"/>
    </row>
    <row r="19" spans="1:9" ht="20.100000000000001" customHeight="1">
      <c r="A19" s="196"/>
      <c r="B19" s="46"/>
      <c r="C19" s="180"/>
      <c r="D19" s="205" t="s">
        <v>23</v>
      </c>
      <c r="E19" s="205"/>
      <c r="F19" s="75">
        <v>0</v>
      </c>
      <c r="G19" s="66">
        <v>0</v>
      </c>
      <c r="H19" s="77">
        <v>0</v>
      </c>
      <c r="I19" s="66">
        <v>0</v>
      </c>
    </row>
    <row r="20" spans="1:9" ht="20.100000000000001" customHeight="1">
      <c r="A20" s="196"/>
      <c r="B20" s="46"/>
      <c r="C20" s="180"/>
      <c r="D20" s="104" t="s">
        <v>25</v>
      </c>
      <c r="E20" s="206"/>
      <c r="F20" s="9">
        <v>0</v>
      </c>
      <c r="G20" s="9">
        <v>0</v>
      </c>
      <c r="H20" s="9">
        <v>0</v>
      </c>
      <c r="I20" s="7">
        <v>0</v>
      </c>
    </row>
    <row r="21" spans="1:9" ht="20.100000000000001" customHeight="1" thickBot="1">
      <c r="A21" s="196"/>
      <c r="B21" s="46"/>
      <c r="C21" s="207" t="s">
        <v>4</v>
      </c>
      <c r="D21" s="208"/>
      <c r="E21" s="208"/>
      <c r="F21" s="8">
        <f>F16</f>
        <v>17616287</v>
      </c>
      <c r="G21" s="8">
        <v>0</v>
      </c>
      <c r="H21" s="8">
        <v>0</v>
      </c>
      <c r="I21" s="6">
        <f>I16</f>
        <v>17616287</v>
      </c>
    </row>
    <row r="22" spans="1:9" ht="77.099999999999994" customHeight="1">
      <c r="B22" s="195"/>
      <c r="C22" s="195"/>
      <c r="D22" s="195"/>
      <c r="E22" s="195"/>
      <c r="F22" s="195"/>
      <c r="G22" s="195"/>
      <c r="H22" s="195"/>
      <c r="I22" s="195"/>
    </row>
  </sheetData>
  <mergeCells count="16">
    <mergeCell ref="B22:I22"/>
    <mergeCell ref="B1:I1"/>
    <mergeCell ref="A4:A21"/>
    <mergeCell ref="C4:E4"/>
    <mergeCell ref="F4:I4"/>
    <mergeCell ref="C6:C16"/>
    <mergeCell ref="D6:E6"/>
    <mergeCell ref="C17:C20"/>
    <mergeCell ref="D19:E19"/>
    <mergeCell ref="D20:E20"/>
    <mergeCell ref="C21:E21"/>
    <mergeCell ref="D16:E16"/>
    <mergeCell ref="D17:E17"/>
    <mergeCell ref="D18:E18"/>
    <mergeCell ref="C2:I2"/>
    <mergeCell ref="C3:I3"/>
  </mergeCells>
  <phoneticPr fontId="1" type="noConversion"/>
  <printOptions horizontalCentered="1"/>
  <pageMargins left="0.19685039370078741" right="0.70866141732283472" top="0.59055118110236227" bottom="0.59055118110236227" header="0.31496062992125984" footer="0.31496062992125984"/>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dimension ref="A1:L34"/>
  <sheetViews>
    <sheetView topLeftCell="A17" workbookViewId="0">
      <selection activeCell="G37" sqref="G37"/>
    </sheetView>
  </sheetViews>
  <sheetFormatPr defaultRowHeight="15.75"/>
  <cols>
    <col min="1" max="1" width="18.25" customWidth="1"/>
    <col min="2" max="2" width="16.25" customWidth="1"/>
    <col min="3" max="4" width="14.75" customWidth="1"/>
    <col min="5" max="5" width="14" customWidth="1"/>
    <col min="6" max="6" width="13.25" customWidth="1"/>
    <col min="7" max="7" width="14.25" customWidth="1"/>
    <col min="8" max="8" width="13.25" customWidth="1"/>
    <col min="9" max="9" width="13.5" customWidth="1"/>
    <col min="10" max="10" width="14.5" customWidth="1"/>
    <col min="11" max="11" width="12.125" customWidth="1"/>
  </cols>
  <sheetData>
    <row r="1" spans="1:12">
      <c r="B1" s="78" t="s">
        <v>113</v>
      </c>
      <c r="C1" s="78" t="s">
        <v>114</v>
      </c>
      <c r="D1" s="78" t="s">
        <v>115</v>
      </c>
      <c r="E1" s="78" t="s">
        <v>116</v>
      </c>
      <c r="F1" s="78" t="s">
        <v>117</v>
      </c>
      <c r="G1" s="78" t="s">
        <v>118</v>
      </c>
      <c r="H1" s="78" t="s">
        <v>119</v>
      </c>
      <c r="I1" s="78" t="s">
        <v>120</v>
      </c>
      <c r="J1" s="78" t="s">
        <v>121</v>
      </c>
      <c r="K1" s="78" t="s">
        <v>153</v>
      </c>
      <c r="L1" s="78"/>
    </row>
    <row r="2" spans="1:12">
      <c r="A2" s="79" t="s">
        <v>122</v>
      </c>
      <c r="B2" s="80"/>
      <c r="C2" s="80"/>
      <c r="D2" s="80">
        <v>352800</v>
      </c>
      <c r="E2" s="80"/>
      <c r="F2" s="80">
        <v>6310000</v>
      </c>
      <c r="G2" s="80"/>
      <c r="H2" s="80">
        <v>1933039</v>
      </c>
      <c r="I2" s="80"/>
      <c r="J2" s="80">
        <v>4828000</v>
      </c>
      <c r="K2" s="80">
        <f>D2+F2+H2+J2</f>
        <v>13423839</v>
      </c>
    </row>
    <row r="3" spans="1:12">
      <c r="A3" s="79" t="s">
        <v>123</v>
      </c>
      <c r="B3" s="80"/>
      <c r="C3" s="80"/>
      <c r="D3" s="80">
        <v>400000</v>
      </c>
      <c r="E3" s="80"/>
      <c r="F3" s="80"/>
      <c r="G3" s="80"/>
      <c r="H3" s="80"/>
      <c r="I3" s="80"/>
      <c r="J3" s="80"/>
      <c r="K3" s="80">
        <f>D3</f>
        <v>400000</v>
      </c>
    </row>
    <row r="4" spans="1:12">
      <c r="A4" s="79" t="s">
        <v>124</v>
      </c>
      <c r="B4" s="80">
        <v>15755000</v>
      </c>
      <c r="C4" s="80">
        <v>2520000</v>
      </c>
      <c r="D4" s="80">
        <v>390000</v>
      </c>
      <c r="E4" s="80"/>
      <c r="F4" s="80">
        <v>1350000</v>
      </c>
      <c r="G4" s="80"/>
      <c r="H4" s="80"/>
      <c r="I4" s="80"/>
      <c r="J4" s="80"/>
      <c r="K4" s="80">
        <f>B4+C4+D4+F4</f>
        <v>20015000</v>
      </c>
    </row>
    <row r="5" spans="1:12">
      <c r="A5" s="79" t="s">
        <v>125</v>
      </c>
      <c r="B5" s="80"/>
      <c r="C5" s="80"/>
      <c r="D5" s="80">
        <v>31000</v>
      </c>
      <c r="E5" s="80"/>
      <c r="F5" s="80"/>
      <c r="G5" s="80"/>
      <c r="H5" s="80"/>
      <c r="I5" s="80"/>
      <c r="J5" s="80"/>
      <c r="K5" s="80">
        <f>D5</f>
        <v>31000</v>
      </c>
    </row>
    <row r="6" spans="1:12">
      <c r="A6" s="79" t="s">
        <v>126</v>
      </c>
      <c r="B6" s="80"/>
      <c r="C6" s="80"/>
      <c r="D6" s="80">
        <v>16899600</v>
      </c>
      <c r="E6" s="80"/>
      <c r="F6" s="80"/>
      <c r="G6" s="80"/>
      <c r="H6" s="80"/>
      <c r="I6" s="80"/>
      <c r="J6" s="80"/>
      <c r="K6" s="80">
        <f>D6</f>
        <v>16899600</v>
      </c>
    </row>
    <row r="7" spans="1:12">
      <c r="A7" s="79" t="s">
        <v>127</v>
      </c>
      <c r="B7" s="80"/>
      <c r="C7" s="80"/>
      <c r="D7" s="80">
        <v>1418400</v>
      </c>
      <c r="E7" s="80"/>
      <c r="F7" s="80"/>
      <c r="G7" s="80">
        <v>3657800</v>
      </c>
      <c r="H7" s="80"/>
      <c r="I7" s="80"/>
      <c r="J7" s="80"/>
      <c r="K7" s="80">
        <f>D7+G7</f>
        <v>5076200</v>
      </c>
    </row>
    <row r="8" spans="1:12">
      <c r="A8" s="79" t="s">
        <v>128</v>
      </c>
      <c r="B8" s="80">
        <v>2500000</v>
      </c>
      <c r="C8" s="80">
        <v>25000</v>
      </c>
      <c r="D8" s="80">
        <v>115000</v>
      </c>
      <c r="E8" s="80"/>
      <c r="F8" s="80"/>
      <c r="G8" s="80"/>
      <c r="H8" s="80"/>
      <c r="I8" s="80"/>
      <c r="J8" s="80"/>
      <c r="K8" s="80">
        <f>B8+C8+D8</f>
        <v>2640000</v>
      </c>
    </row>
    <row r="9" spans="1:12">
      <c r="A9" s="79" t="s">
        <v>129</v>
      </c>
      <c r="B9" s="80"/>
      <c r="C9" s="80"/>
      <c r="D9" s="80">
        <v>50889</v>
      </c>
      <c r="E9" s="80"/>
      <c r="F9" s="80"/>
      <c r="G9" s="80">
        <v>600</v>
      </c>
      <c r="H9" s="80"/>
      <c r="I9" s="80"/>
      <c r="J9" s="80"/>
      <c r="K9" s="80">
        <f>D9+G9</f>
        <v>51489</v>
      </c>
    </row>
    <row r="10" spans="1:12">
      <c r="A10" s="79" t="s">
        <v>130</v>
      </c>
      <c r="B10" s="80"/>
      <c r="C10" s="80"/>
      <c r="D10" s="80">
        <v>48000</v>
      </c>
      <c r="E10" s="80"/>
      <c r="F10" s="80"/>
      <c r="G10" s="80"/>
      <c r="H10" s="80"/>
      <c r="I10" s="80"/>
      <c r="J10" s="80"/>
      <c r="K10" s="80">
        <f>D10</f>
        <v>48000</v>
      </c>
    </row>
    <row r="11" spans="1:12">
      <c r="A11" s="79" t="s">
        <v>131</v>
      </c>
      <c r="B11" s="80"/>
      <c r="C11" s="80"/>
      <c r="D11" s="80">
        <v>60000</v>
      </c>
      <c r="E11" s="80"/>
      <c r="F11" s="80"/>
      <c r="G11" s="80">
        <v>2648000</v>
      </c>
      <c r="H11" s="80"/>
      <c r="I11" s="80"/>
      <c r="J11" s="80"/>
      <c r="K11" s="80">
        <f>D11+G11</f>
        <v>2708000</v>
      </c>
    </row>
    <row r="12" spans="1:12">
      <c r="A12" s="79" t="s">
        <v>132</v>
      </c>
      <c r="B12" s="80"/>
      <c r="C12" s="80"/>
      <c r="D12" s="80">
        <v>55000</v>
      </c>
      <c r="E12" s="80"/>
      <c r="F12" s="80"/>
      <c r="G12" s="80"/>
      <c r="H12" s="80"/>
      <c r="I12" s="80"/>
      <c r="J12" s="80"/>
      <c r="K12" s="80">
        <f>D12</f>
        <v>55000</v>
      </c>
    </row>
    <row r="13" spans="1:12">
      <c r="A13" s="79" t="s">
        <v>133</v>
      </c>
      <c r="B13" s="80"/>
      <c r="C13" s="80"/>
      <c r="D13" s="80">
        <v>22870000</v>
      </c>
      <c r="E13" s="80"/>
      <c r="F13" s="80"/>
      <c r="G13" s="80">
        <v>1050000</v>
      </c>
      <c r="H13" s="80">
        <v>203636</v>
      </c>
      <c r="I13" s="80"/>
      <c r="J13" s="80"/>
      <c r="K13" s="80">
        <f>D13+G13+H13</f>
        <v>24123636</v>
      </c>
    </row>
    <row r="14" spans="1:12">
      <c r="A14" s="79" t="s">
        <v>134</v>
      </c>
      <c r="B14" s="80"/>
      <c r="C14" s="80"/>
      <c r="D14" s="80">
        <v>90000</v>
      </c>
      <c r="E14" s="80"/>
      <c r="F14" s="80">
        <v>40000</v>
      </c>
      <c r="G14" s="80"/>
      <c r="H14" s="80"/>
      <c r="I14" s="80"/>
      <c r="J14" s="80"/>
      <c r="K14" s="80">
        <f>D14+F14</f>
        <v>130000</v>
      </c>
    </row>
    <row r="15" spans="1:12">
      <c r="A15" s="79" t="s">
        <v>135</v>
      </c>
      <c r="B15" s="80"/>
      <c r="C15" s="80"/>
      <c r="D15" s="80">
        <v>25000</v>
      </c>
      <c r="E15" s="80"/>
      <c r="F15" s="80"/>
      <c r="G15" s="80"/>
      <c r="H15" s="80"/>
      <c r="I15" s="80"/>
      <c r="J15" s="80"/>
      <c r="K15" s="80">
        <f>D15</f>
        <v>25000</v>
      </c>
    </row>
    <row r="16" spans="1:12">
      <c r="A16" s="79" t="s">
        <v>136</v>
      </c>
      <c r="B16" s="80"/>
      <c r="C16" s="80"/>
      <c r="D16" s="80">
        <v>90000</v>
      </c>
      <c r="E16" s="80"/>
      <c r="F16" s="80"/>
      <c r="G16" s="80">
        <v>700000</v>
      </c>
      <c r="H16" s="80"/>
      <c r="I16" s="80"/>
      <c r="J16" s="80"/>
      <c r="K16" s="80">
        <f>D16+G16</f>
        <v>790000</v>
      </c>
    </row>
    <row r="17" spans="1:11">
      <c r="A17" s="79" t="s">
        <v>137</v>
      </c>
      <c r="B17" s="80"/>
      <c r="C17" s="80"/>
      <c r="D17" s="80"/>
      <c r="E17" s="80"/>
      <c r="F17" s="80"/>
      <c r="G17" s="80"/>
      <c r="H17" s="80"/>
      <c r="I17" s="80"/>
      <c r="J17" s="80"/>
    </row>
    <row r="18" spans="1:11">
      <c r="A18" s="79" t="s">
        <v>138</v>
      </c>
      <c r="B18" s="80"/>
      <c r="C18" s="80"/>
      <c r="D18" s="80">
        <v>88150</v>
      </c>
      <c r="E18" s="80"/>
      <c r="F18" s="80"/>
      <c r="G18" s="80"/>
      <c r="H18" s="80"/>
      <c r="I18" s="80"/>
      <c r="J18" s="80"/>
      <c r="K18" s="80">
        <f t="shared" ref="K18:K31" si="0">D18</f>
        <v>88150</v>
      </c>
    </row>
    <row r="19" spans="1:11">
      <c r="A19" s="79" t="s">
        <v>139</v>
      </c>
      <c r="B19" s="80"/>
      <c r="C19" s="80"/>
      <c r="D19" s="80">
        <v>55000</v>
      </c>
      <c r="E19" s="80"/>
      <c r="F19" s="80"/>
      <c r="G19" s="80"/>
      <c r="H19" s="80"/>
      <c r="I19" s="80"/>
      <c r="J19" s="80"/>
      <c r="K19" s="80">
        <f t="shared" si="0"/>
        <v>55000</v>
      </c>
    </row>
    <row r="20" spans="1:11">
      <c r="A20" s="79" t="s">
        <v>140</v>
      </c>
      <c r="B20" s="80"/>
      <c r="C20" s="80"/>
      <c r="D20" s="80">
        <v>43000</v>
      </c>
      <c r="E20" s="80"/>
      <c r="F20" s="80"/>
      <c r="G20" s="80"/>
      <c r="H20" s="80"/>
      <c r="I20" s="80"/>
      <c r="J20" s="80"/>
      <c r="K20" s="80">
        <f t="shared" si="0"/>
        <v>43000</v>
      </c>
    </row>
    <row r="21" spans="1:11">
      <c r="A21" s="79" t="s">
        <v>141</v>
      </c>
      <c r="B21" s="80"/>
      <c r="C21" s="80"/>
      <c r="D21" s="80">
        <v>32000</v>
      </c>
      <c r="E21" s="80"/>
      <c r="F21" s="80"/>
      <c r="G21" s="80"/>
      <c r="H21" s="80"/>
      <c r="I21" s="80"/>
      <c r="J21" s="80"/>
      <c r="K21" s="80">
        <f t="shared" si="0"/>
        <v>32000</v>
      </c>
    </row>
    <row r="22" spans="1:11">
      <c r="A22" s="79" t="s">
        <v>142</v>
      </c>
      <c r="B22" s="80"/>
      <c r="C22" s="80"/>
      <c r="D22" s="80">
        <v>33700</v>
      </c>
      <c r="E22" s="80"/>
      <c r="F22" s="80"/>
      <c r="G22" s="80"/>
      <c r="H22" s="80"/>
      <c r="I22" s="80"/>
      <c r="J22" s="80"/>
      <c r="K22" s="80">
        <f t="shared" si="0"/>
        <v>33700</v>
      </c>
    </row>
    <row r="23" spans="1:11">
      <c r="A23" s="79" t="s">
        <v>143</v>
      </c>
      <c r="B23" s="80"/>
      <c r="C23" s="80"/>
      <c r="D23" s="80">
        <v>38000</v>
      </c>
      <c r="E23" s="80"/>
      <c r="F23" s="80"/>
      <c r="G23" s="80"/>
      <c r="H23" s="80"/>
      <c r="I23" s="80"/>
      <c r="J23" s="80"/>
      <c r="K23" s="80">
        <f t="shared" si="0"/>
        <v>38000</v>
      </c>
    </row>
    <row r="24" spans="1:11">
      <c r="A24" s="79" t="s">
        <v>144</v>
      </c>
      <c r="B24" s="80"/>
      <c r="C24" s="80"/>
      <c r="D24" s="80">
        <v>37750</v>
      </c>
      <c r="E24" s="80"/>
      <c r="F24" s="80"/>
      <c r="G24" s="80"/>
      <c r="H24" s="80"/>
      <c r="I24" s="80"/>
      <c r="J24" s="80"/>
      <c r="K24" s="80">
        <f t="shared" si="0"/>
        <v>37750</v>
      </c>
    </row>
    <row r="25" spans="1:11">
      <c r="A25" s="79" t="s">
        <v>145</v>
      </c>
      <c r="B25" s="80"/>
      <c r="C25" s="80"/>
      <c r="D25" s="80">
        <v>28660</v>
      </c>
      <c r="E25" s="80"/>
      <c r="F25" s="80"/>
      <c r="G25" s="80"/>
      <c r="H25" s="80"/>
      <c r="I25" s="80"/>
      <c r="J25" s="80"/>
      <c r="K25" s="80">
        <f t="shared" si="0"/>
        <v>28660</v>
      </c>
    </row>
    <row r="26" spans="1:11">
      <c r="A26" s="79" t="s">
        <v>146</v>
      </c>
      <c r="B26" s="80"/>
      <c r="C26" s="80"/>
      <c r="D26" s="80">
        <v>32400</v>
      </c>
      <c r="E26" s="80"/>
      <c r="F26" s="80"/>
      <c r="G26" s="80"/>
      <c r="H26" s="80"/>
      <c r="I26" s="80"/>
      <c r="J26" s="80"/>
      <c r="K26" s="80">
        <f t="shared" si="0"/>
        <v>32400</v>
      </c>
    </row>
    <row r="27" spans="1:11">
      <c r="A27" s="79" t="s">
        <v>147</v>
      </c>
      <c r="B27" s="80"/>
      <c r="C27" s="80"/>
      <c r="D27" s="80">
        <v>72600</v>
      </c>
      <c r="E27" s="80"/>
      <c r="F27" s="80"/>
      <c r="G27" s="80"/>
      <c r="H27" s="80"/>
      <c r="I27" s="80"/>
      <c r="J27" s="80"/>
      <c r="K27" s="80">
        <f t="shared" si="0"/>
        <v>72600</v>
      </c>
    </row>
    <row r="28" spans="1:11">
      <c r="A28" s="79" t="s">
        <v>150</v>
      </c>
      <c r="B28" s="80"/>
      <c r="C28" s="80"/>
      <c r="D28" s="80">
        <v>37000</v>
      </c>
      <c r="E28" s="80"/>
      <c r="F28" s="80"/>
      <c r="G28" s="80"/>
      <c r="H28" s="80"/>
      <c r="I28" s="80"/>
      <c r="J28" s="80"/>
      <c r="K28" s="80">
        <f t="shared" si="0"/>
        <v>37000</v>
      </c>
    </row>
    <row r="29" spans="1:11">
      <c r="A29" s="79" t="s">
        <v>148</v>
      </c>
      <c r="B29" s="80"/>
      <c r="C29" s="80"/>
      <c r="D29" s="80">
        <v>23000</v>
      </c>
      <c r="E29" s="80"/>
      <c r="F29" s="80"/>
      <c r="G29" s="80"/>
      <c r="H29" s="80"/>
      <c r="I29" s="80"/>
      <c r="J29" s="80"/>
      <c r="K29" s="80">
        <f t="shared" si="0"/>
        <v>23000</v>
      </c>
    </row>
    <row r="30" spans="1:11">
      <c r="A30" s="79" t="s">
        <v>149</v>
      </c>
      <c r="B30" s="80"/>
      <c r="C30" s="80"/>
      <c r="D30" s="80">
        <v>46000</v>
      </c>
      <c r="E30" s="80"/>
      <c r="F30" s="80"/>
      <c r="G30" s="80"/>
      <c r="H30" s="80"/>
      <c r="I30" s="80"/>
      <c r="J30" s="80"/>
      <c r="K30" s="80">
        <f t="shared" si="0"/>
        <v>46000</v>
      </c>
    </row>
    <row r="31" spans="1:11">
      <c r="A31" s="79" t="s">
        <v>151</v>
      </c>
      <c r="B31" s="80"/>
      <c r="C31" s="80"/>
      <c r="D31" s="80">
        <v>940376</v>
      </c>
      <c r="E31" s="80"/>
      <c r="F31" s="80"/>
      <c r="G31" s="80"/>
      <c r="H31" s="80"/>
      <c r="I31" s="80"/>
      <c r="J31" s="80"/>
      <c r="K31" s="80">
        <f t="shared" si="0"/>
        <v>940376</v>
      </c>
    </row>
    <row r="32" spans="1:11">
      <c r="A32" s="79" t="s">
        <v>152</v>
      </c>
      <c r="B32" s="80"/>
      <c r="C32" s="80"/>
      <c r="D32" s="80">
        <v>4075600</v>
      </c>
      <c r="E32" s="80"/>
      <c r="F32" s="80"/>
      <c r="G32" s="80">
        <v>4000000</v>
      </c>
      <c r="H32" s="80"/>
      <c r="I32" s="80"/>
      <c r="J32" s="80"/>
      <c r="K32" s="80">
        <f>D32+G32</f>
        <v>8075600</v>
      </c>
    </row>
    <row r="33" spans="1:11">
      <c r="A33" s="79" t="s">
        <v>153</v>
      </c>
      <c r="B33" s="81">
        <f>SUM(B4:B32)</f>
        <v>18255000</v>
      </c>
      <c r="C33" s="81">
        <f>SUM(C4:C32)</f>
        <v>2545000</v>
      </c>
      <c r="D33" s="81">
        <f>SUM(D2:D32)</f>
        <v>48478925</v>
      </c>
      <c r="E33" s="81"/>
      <c r="F33" s="81">
        <f>SUM(F2:F32)</f>
        <v>7700000</v>
      </c>
      <c r="G33" s="81">
        <f>SUM(G5:G32)</f>
        <v>12056400</v>
      </c>
      <c r="H33" s="81">
        <f>SUM(H2:H32)</f>
        <v>2136675</v>
      </c>
      <c r="I33" s="80"/>
      <c r="J33" s="81">
        <f>SUM(J2:J32)</f>
        <v>4828000</v>
      </c>
      <c r="K33" s="80">
        <f>SUM(K2:K32)</f>
        <v>96000000</v>
      </c>
    </row>
    <row r="34" spans="1:11">
      <c r="B34" s="80"/>
      <c r="C34" s="80"/>
      <c r="D34" s="80"/>
      <c r="E34" s="80"/>
      <c r="F34" s="80"/>
      <c r="G34" s="80"/>
      <c r="H34" s="80"/>
      <c r="I34" s="80"/>
      <c r="J34" s="8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PERFORMANS HEDEFİ TABLOSU</vt:lpstr>
      <vt:lpstr>FAALİYET MALİYETLERİ TABLOSU</vt:lpstr>
      <vt:lpstr>İDARE PERFORMANS TABLOSU</vt:lpstr>
      <vt:lpstr>TOPLAM KAYNAK İHTİYACI TABLOSU</vt:lpstr>
      <vt:lpstr>Sayfa1</vt:lpstr>
    </vt:vector>
  </TitlesOfParts>
  <Company>maliye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bumko</dc:creator>
  <cp:lastModifiedBy>BUSRA</cp:lastModifiedBy>
  <cp:lastPrinted>2021-12-10T06:30:41Z</cp:lastPrinted>
  <dcterms:created xsi:type="dcterms:W3CDTF">2008-02-23T09:06:29Z</dcterms:created>
  <dcterms:modified xsi:type="dcterms:W3CDTF">2021-12-16T06:10:36Z</dcterms:modified>
</cp:coreProperties>
</file>