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3995" windowHeight="7785" tabRatio="706" firstSheet="1" activeTab="2"/>
  </bookViews>
  <sheets>
    <sheet name="Geç Gör Puantajları" sheetId="1" state="hidden" r:id="rId1"/>
    <sheet name="MESAİ PUANTAJI" sheetId="2" r:id="rId2"/>
    <sheet name="MAAŞ PUANTAJI" sheetId="3" r:id="rId3"/>
  </sheets>
  <definedNames/>
  <calcPr fullCalcOnLoad="1"/>
</workbook>
</file>

<file path=xl/sharedStrings.xml><?xml version="1.0" encoding="utf-8"?>
<sst xmlns="http://schemas.openxmlformats.org/spreadsheetml/2006/main" count="653" uniqueCount="156">
  <si>
    <t>KÖY HİZMETLERİ İL MÜDÜRLÜĞÜ</t>
  </si>
  <si>
    <t xml:space="preserve">S/S Personelinin </t>
  </si>
  <si>
    <t>Ayı Maaş Puantajı</t>
  </si>
  <si>
    <t>YOZGAT</t>
  </si>
  <si>
    <t>SIRA NO</t>
  </si>
  <si>
    <t>ADI</t>
  </si>
  <si>
    <t>SOYADI</t>
  </si>
  <si>
    <t>D/K</t>
  </si>
  <si>
    <t>POZİSYON</t>
  </si>
  <si>
    <t>YEVMİYE</t>
  </si>
  <si>
    <t xml:space="preserve">Ç   A   L   I   Ş   I   L   A   N           G    Ü    N    L    E    R                               </t>
  </si>
  <si>
    <t>ÇAL.GÜN SAY.</t>
  </si>
  <si>
    <t>TATİL GÜN SAYISI</t>
  </si>
  <si>
    <t>RAPOR GÜN SAYISI</t>
  </si>
  <si>
    <t>SENELİK İZİN</t>
  </si>
  <si>
    <t>İDARİ İZİN</t>
  </si>
  <si>
    <t>HASTALIK İZNİ</t>
  </si>
  <si>
    <t>ÜCRETSİZ İZİN</t>
  </si>
  <si>
    <t>MAZERET İZNİ</t>
  </si>
  <si>
    <t>YIPRANMA ZAMI %</t>
  </si>
  <si>
    <t>SORUMLULUK</t>
  </si>
  <si>
    <t>DÜŞÜNCELER</t>
  </si>
  <si>
    <t>Binali</t>
  </si>
  <si>
    <t>BULUT</t>
  </si>
  <si>
    <t xml:space="preserve"> 2/5</t>
  </si>
  <si>
    <t>Seyfettin</t>
  </si>
  <si>
    <t>GÜLHAN</t>
  </si>
  <si>
    <t xml:space="preserve"> 2/6</t>
  </si>
  <si>
    <t>Raşit</t>
  </si>
  <si>
    <t>ÜNLÜ</t>
  </si>
  <si>
    <t>Mustafa</t>
  </si>
  <si>
    <t>BOLAT</t>
  </si>
  <si>
    <t xml:space="preserve"> 7/16</t>
  </si>
  <si>
    <t xml:space="preserve">İrfan </t>
  </si>
  <si>
    <t>DÜNDAR</t>
  </si>
  <si>
    <t>Abdulkadir</t>
  </si>
  <si>
    <t>ERGÜL</t>
  </si>
  <si>
    <t xml:space="preserve"> 9/18</t>
  </si>
  <si>
    <t>Alişan</t>
  </si>
  <si>
    <t>ESER</t>
  </si>
  <si>
    <t xml:space="preserve"> 12/14</t>
  </si>
  <si>
    <t>TANZİM EDEN</t>
  </si>
  <si>
    <t>TETKİK EDEN</t>
  </si>
  <si>
    <t>TASDİK OLUNUR</t>
  </si>
  <si>
    <t>...../...../ 2004</t>
  </si>
  <si>
    <t>...../..../ 2004</t>
  </si>
  <si>
    <t>..../...../ 2004</t>
  </si>
  <si>
    <t>Refik ATALAY</t>
  </si>
  <si>
    <t>Abdullah ÖZTÜRK</t>
  </si>
  <si>
    <t>Muharrem ŞENGÜL</t>
  </si>
  <si>
    <t>Puantör</t>
  </si>
  <si>
    <t>İdari ve Mali İşler Şube Müdürü</t>
  </si>
  <si>
    <t>İl Müdürü</t>
  </si>
  <si>
    <t>01-14 OCAK 2005</t>
  </si>
  <si>
    <t>15-31 ARALIK 2004</t>
  </si>
  <si>
    <t>CT</t>
  </si>
  <si>
    <t>P</t>
  </si>
  <si>
    <t>Sİ</t>
  </si>
  <si>
    <t>20.12.2004-11.01.2005 Senelik izinli</t>
  </si>
  <si>
    <t>03.01.2005-27.01.2005 Senelik izinli</t>
  </si>
  <si>
    <t>X</t>
  </si>
  <si>
    <t xml:space="preserve">ARALIK </t>
  </si>
  <si>
    <t xml:space="preserve">OCAK  </t>
  </si>
  <si>
    <t>GEÇİCİ GÖREVLE ÇALIŞAN  PERSONEL</t>
  </si>
  <si>
    <r>
      <t xml:space="preserve">Bina ve Mal Bakıcısı  </t>
    </r>
    <r>
      <rPr>
        <b/>
        <sz val="12"/>
        <rFont val="Arial"/>
        <family val="2"/>
      </rPr>
      <t>(Hükümlü)</t>
    </r>
  </si>
  <si>
    <r>
      <t xml:space="preserve">Düz İşçi                             </t>
    </r>
    <r>
      <rPr>
        <b/>
        <sz val="12"/>
        <rFont val="Arial"/>
        <family val="2"/>
      </rPr>
      <t xml:space="preserve"> (Özürlü)</t>
    </r>
  </si>
  <si>
    <r>
      <t xml:space="preserve">İş Makineleri Yağcısı </t>
    </r>
    <r>
      <rPr>
        <b/>
        <sz val="12"/>
        <rFont val="Arial"/>
        <family val="2"/>
      </rPr>
      <t>(Hükümlü)</t>
    </r>
  </si>
  <si>
    <r>
      <t xml:space="preserve">Saha Amiri                          </t>
    </r>
    <r>
      <rPr>
        <b/>
        <sz val="12"/>
        <rFont val="Arial"/>
        <family val="2"/>
      </rPr>
      <t>(Özürlü)</t>
    </r>
  </si>
  <si>
    <t>i</t>
  </si>
  <si>
    <t>3.12.04.İd.İz.</t>
  </si>
  <si>
    <t>H</t>
  </si>
  <si>
    <t>16.12.04.Hasta</t>
  </si>
  <si>
    <t>İd:</t>
  </si>
  <si>
    <t>21.12.04.İdari İzin</t>
  </si>
  <si>
    <t xml:space="preserve">               Ç   A   L   I   Ş   I   L   A   N           G    Ü    N    L    E    R                               </t>
  </si>
  <si>
    <t>ÇAL.GÜN SAY. (Yemekli)</t>
  </si>
  <si>
    <t>SAYFA  NO: 1</t>
  </si>
  <si>
    <t>TATİL GÜN SAY.  (Yemeksiz)</t>
  </si>
  <si>
    <t xml:space="preserve">İDARİ İZİN </t>
  </si>
  <si>
    <t xml:space="preserve">SENELİK İZİN </t>
  </si>
  <si>
    <t>RAPOR GÜN SAY</t>
  </si>
  <si>
    <t>S.NO</t>
  </si>
  <si>
    <t xml:space="preserve">             T.C YOZGAT VALİLİĞİ </t>
  </si>
  <si>
    <t>VİZİTEDE GEÇEN ZAMAN</t>
  </si>
  <si>
    <t>KURUMU   :</t>
  </si>
  <si>
    <t>BİRİMİ        :</t>
  </si>
  <si>
    <t>Pazar</t>
  </si>
  <si>
    <t>Bayram</t>
  </si>
  <si>
    <t>TASDİK EDEN</t>
  </si>
  <si>
    <t>Ct</t>
  </si>
  <si>
    <t>Pz</t>
  </si>
  <si>
    <t>T.C.</t>
  </si>
  <si>
    <t xml:space="preserve">    S/S Personelinin </t>
  </si>
  <si>
    <t>Bünyamin ERKOÇ</t>
  </si>
  <si>
    <t>ADI SOYADI</t>
  </si>
  <si>
    <t>Şoför</t>
  </si>
  <si>
    <t xml:space="preserve">İL ÖZEL İDARESİ </t>
  </si>
  <si>
    <t>S.No</t>
  </si>
  <si>
    <t>Adı ve Soyadı</t>
  </si>
  <si>
    <t>Pozisyonu</t>
  </si>
  <si>
    <t>Normal çalıştığı günler</t>
  </si>
  <si>
    <t>adet işçi hizalarındaki yevmiyelerle</t>
  </si>
  <si>
    <t>saat</t>
  </si>
  <si>
    <t>Gün Pazar</t>
  </si>
  <si>
    <t>çalıştırılmıştır.</t>
  </si>
  <si>
    <t>İşçi</t>
  </si>
  <si>
    <t>Büro Görev.</t>
  </si>
  <si>
    <t>Nihat ÜSTÜNTAŞ</t>
  </si>
  <si>
    <t>ENCÜMEN MÜDÜRLÜĞÜ</t>
  </si>
  <si>
    <t>V.H.K.İ</t>
  </si>
  <si>
    <t>Murat CANER</t>
  </si>
  <si>
    <t xml:space="preserve"> 9/19</t>
  </si>
  <si>
    <t xml:space="preserve"> 5/11</t>
  </si>
  <si>
    <t xml:space="preserve"> 6/13</t>
  </si>
  <si>
    <t xml:space="preserve"> 7/14</t>
  </si>
  <si>
    <t xml:space="preserve"> 7/13</t>
  </si>
  <si>
    <t xml:space="preserve"> 12/16</t>
  </si>
  <si>
    <t>D Ü Ş Ü N C E L E R</t>
  </si>
  <si>
    <t>ESKİ     D / K</t>
  </si>
  <si>
    <t>Osman ŞAHİN</t>
  </si>
  <si>
    <t>Yukarıda isimleri yazılı 1</t>
  </si>
  <si>
    <t>Fatma SİYAHLAR</t>
  </si>
  <si>
    <t>TEKKİK EDEN</t>
  </si>
  <si>
    <t>Encümen Müdürü</t>
  </si>
  <si>
    <t>Muammer YANIK</t>
  </si>
  <si>
    <t>Genel Sekreter</t>
  </si>
  <si>
    <t>DESTEK MÜDÜRLÜĞÜ</t>
  </si>
  <si>
    <t>Destek Hizm.Müd.V.</t>
  </si>
  <si>
    <t xml:space="preserve">2016 YILI EKİMAYINA AİT  FAZLA MESAİ PUANTAJ CETVELİ </t>
  </si>
  <si>
    <t>Şef</t>
  </si>
  <si>
    <t>-</t>
  </si>
  <si>
    <t xml:space="preserve">2017 YILI ARALIK AYINA AİT  FAZLA MESAİ PUANTAJ CETVELİ </t>
  </si>
  <si>
    <t>İsmet CANDEMİR</t>
  </si>
  <si>
    <t>1 - 30 NİSAN 2018</t>
  </si>
  <si>
    <t>B</t>
  </si>
  <si>
    <t>R</t>
  </si>
  <si>
    <t>Vİ</t>
  </si>
  <si>
    <t>Mİ</t>
  </si>
  <si>
    <t>Rİ</t>
  </si>
  <si>
    <t>Operatör</t>
  </si>
  <si>
    <t>Usta</t>
  </si>
  <si>
    <t>Güvenlik Görev.</t>
  </si>
  <si>
    <t xml:space="preserve">  TASDİK EDEN</t>
  </si>
  <si>
    <t xml:space="preserve">…………………………………..MÜDÜRLÜĞÜ </t>
  </si>
  <si>
    <t xml:space="preserve">2018 YILI NİSAN AYINA AİT FAZLA MESAİ PUANTAJ CETVELİ </t>
  </si>
  <si>
    <t xml:space="preserve">Yukarıda isimleri yazılı …. Adet işçi hizalarında yazılı yevmiyelerle </t>
  </si>
  <si>
    <t>saat Normal Mesai</t>
  </si>
  <si>
    <t>Yevmiyesi</t>
  </si>
  <si>
    <t>( Sİ)</t>
  </si>
  <si>
    <t>SENELİK İZİNLİ GÜN</t>
  </si>
  <si>
    <t xml:space="preserve">( R ) </t>
  </si>
  <si>
    <t>RAPORLU GÜN</t>
  </si>
  <si>
    <t>( Mİ )</t>
  </si>
  <si>
    <t>( Rİ )</t>
  </si>
  <si>
    <t>MAZERET İZİNLİ GÜN</t>
  </si>
  <si>
    <t>REFAKAT İZİNLİ GÜN</t>
  </si>
</sst>
</file>

<file path=xl/styles.xml><?xml version="1.0" encoding="utf-8"?>
<styleSheet xmlns="http://schemas.openxmlformats.org/spreadsheetml/2006/main">
  <numFmts count="4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_T_L"/>
    <numFmt numFmtId="181" formatCode="[$-41F]dd\ mmmm\ yyyy\ dddd"/>
    <numFmt numFmtId="182" formatCode="dd/mm/yyyy;@"/>
    <numFmt numFmtId="183" formatCode="00000"/>
    <numFmt numFmtId="184" formatCode="0.0"/>
    <numFmt numFmtId="185" formatCode="#,##0\ &quot;TL&quot;"/>
    <numFmt numFmtId="186" formatCode="[$-41F]d\ mmmm\ yyyy;@"/>
    <numFmt numFmtId="187" formatCode="mmm/yyyy"/>
    <numFmt numFmtId="188" formatCode="[$-41F]d\ mmmm;@"/>
    <numFmt numFmtId="189" formatCode="&quot;Evet&quot;;&quot;Evet&quot;;&quot;Hayır&quot;"/>
    <numFmt numFmtId="190" formatCode="&quot;Doğru&quot;;&quot;Doğru&quot;;&quot;Yanlış&quot;"/>
    <numFmt numFmtId="191" formatCode="&quot;Açık&quot;;&quot;Açık&quot;;&quot;Kapalı&quot;"/>
    <numFmt numFmtId="192" formatCode="#,##0.00\ _T_L"/>
    <numFmt numFmtId="193" formatCode="d/m;@"/>
    <numFmt numFmtId="194" formatCode="[$-41F]d\ mmmm\ yyyy\ dddd"/>
    <numFmt numFmtId="195" formatCode="[$-41F]mmmm\ yy;@"/>
    <numFmt numFmtId="196" formatCode="[$-41F]mmmmm;@"/>
  </numFmts>
  <fonts count="76">
    <font>
      <sz val="10"/>
      <name val="Arial Tur"/>
      <family val="0"/>
    </font>
    <font>
      <b/>
      <i/>
      <sz val="22"/>
      <name val="Arial"/>
      <family val="2"/>
    </font>
    <font>
      <b/>
      <i/>
      <sz val="20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Tur"/>
      <family val="2"/>
    </font>
    <font>
      <sz val="14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sz val="14"/>
      <name val="Arial"/>
      <family val="2"/>
    </font>
    <font>
      <sz val="12"/>
      <name val="Arial Tur"/>
      <family val="0"/>
    </font>
    <font>
      <b/>
      <sz val="16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b/>
      <sz val="11"/>
      <name val="Times New Roman"/>
      <family val="1"/>
    </font>
    <font>
      <b/>
      <sz val="11"/>
      <name val="Arial"/>
      <family val="2"/>
    </font>
    <font>
      <b/>
      <sz val="9"/>
      <name val="Arial Tur"/>
      <family val="0"/>
    </font>
    <font>
      <sz val="9"/>
      <name val="Arial Tur"/>
      <family val="0"/>
    </font>
    <font>
      <b/>
      <sz val="7"/>
      <name val="Arial Tur"/>
      <family val="0"/>
    </font>
    <font>
      <sz val="8"/>
      <name val="Arial"/>
      <family val="2"/>
    </font>
    <font>
      <sz val="10"/>
      <name val="Arial Unicode MS"/>
      <family val="2"/>
    </font>
    <font>
      <sz val="8"/>
      <name val="Arial Unicode MS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9"/>
      <name val="Arial Unicode MS"/>
      <family val="2"/>
    </font>
    <font>
      <sz val="10"/>
      <name val="Times New Roman"/>
      <family val="1"/>
    </font>
    <font>
      <i/>
      <sz val="9"/>
      <name val="Arial"/>
      <family val="2"/>
    </font>
    <font>
      <i/>
      <sz val="10"/>
      <name val="Arial"/>
      <family val="2"/>
    </font>
    <font>
      <sz val="7"/>
      <name val="Arial Tur"/>
      <family val="0"/>
    </font>
    <font>
      <b/>
      <sz val="11"/>
      <name val="Arial Unicode MS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5" fillId="20" borderId="5" applyNumberFormat="0" applyAlignment="0" applyProtection="0"/>
    <xf numFmtId="0" fontId="66" fillId="21" borderId="6" applyNumberFormat="0" applyAlignment="0" applyProtection="0"/>
    <xf numFmtId="0" fontId="67" fillId="20" borderId="6" applyNumberFormat="0" applyAlignment="0" applyProtection="0"/>
    <xf numFmtId="0" fontId="68" fillId="22" borderId="7" applyNumberFormat="0" applyAlignment="0" applyProtection="0"/>
    <xf numFmtId="0" fontId="69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7" fillId="0" borderId="0">
      <alignment/>
      <protection/>
    </xf>
    <xf numFmtId="0" fontId="0" fillId="25" borderId="8" applyNumberFormat="0" applyFont="0" applyAlignment="0" applyProtection="0"/>
    <xf numFmtId="0" fontId="57" fillId="25" borderId="8" applyNumberFormat="0" applyFont="0" applyAlignment="0" applyProtection="0"/>
    <xf numFmtId="0" fontId="7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>
      <alignment textRotation="90"/>
    </xf>
    <xf numFmtId="0" fontId="1" fillId="0" borderId="0" xfId="0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33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180" fontId="6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vertical="center"/>
    </xf>
    <xf numFmtId="0" fontId="13" fillId="33" borderId="24" xfId="0" applyFont="1" applyFill="1" applyBorder="1" applyAlignment="1">
      <alignment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vertical="center"/>
    </xf>
    <xf numFmtId="0" fontId="13" fillId="33" borderId="26" xfId="0" applyFont="1" applyFill="1" applyBorder="1" applyAlignment="1">
      <alignment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180" fontId="8" fillId="0" borderId="24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center" vertical="center"/>
    </xf>
    <xf numFmtId="180" fontId="7" fillId="0" borderId="19" xfId="0" applyNumberFormat="1" applyFont="1" applyFill="1" applyBorder="1" applyAlignment="1">
      <alignment horizontal="center" vertical="center"/>
    </xf>
    <xf numFmtId="180" fontId="7" fillId="0" borderId="23" xfId="0" applyNumberFormat="1" applyFont="1" applyFill="1" applyBorder="1" applyAlignment="1">
      <alignment horizontal="center" vertical="center"/>
    </xf>
    <xf numFmtId="180" fontId="7" fillId="0" borderId="18" xfId="0" applyNumberFormat="1" applyFont="1" applyFill="1" applyBorder="1" applyAlignment="1">
      <alignment horizontal="center" vertical="center"/>
    </xf>
    <xf numFmtId="180" fontId="7" fillId="0" borderId="20" xfId="0" applyNumberFormat="1" applyFont="1" applyFill="1" applyBorder="1" applyAlignment="1">
      <alignment horizontal="center" vertical="center"/>
    </xf>
    <xf numFmtId="180" fontId="8" fillId="0" borderId="26" xfId="0" applyNumberFormat="1" applyFont="1" applyFill="1" applyBorder="1" applyAlignment="1">
      <alignment horizontal="center" vertical="center"/>
    </xf>
    <xf numFmtId="180" fontId="7" fillId="0" borderId="26" xfId="0" applyNumberFormat="1" applyFont="1" applyFill="1" applyBorder="1" applyAlignment="1">
      <alignment horizontal="center" vertical="center"/>
    </xf>
    <xf numFmtId="180" fontId="7" fillId="0" borderId="25" xfId="0" applyNumberFormat="1" applyFont="1" applyFill="1" applyBorder="1" applyAlignment="1">
      <alignment horizontal="center"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31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4" fillId="33" borderId="31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34" borderId="24" xfId="0" applyFont="1" applyFill="1" applyBorder="1" applyAlignment="1">
      <alignment horizontal="center" vertical="center"/>
    </xf>
    <xf numFmtId="0" fontId="25" fillId="34" borderId="24" xfId="0" applyNumberFormat="1" applyFont="1" applyFill="1" applyBorder="1" applyAlignment="1" quotePrefix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4" xfId="0" applyFont="1" applyBorder="1" applyAlignment="1">
      <alignment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vertical="center"/>
    </xf>
    <xf numFmtId="1" fontId="24" fillId="0" borderId="24" xfId="0" applyNumberFormat="1" applyFont="1" applyBorder="1" applyAlignment="1">
      <alignment horizontal="left"/>
    </xf>
    <xf numFmtId="1" fontId="24" fillId="0" borderId="24" xfId="0" applyNumberFormat="1" applyFont="1" applyBorder="1" applyAlignment="1">
      <alignment horizontal="center"/>
    </xf>
    <xf numFmtId="0" fontId="26" fillId="34" borderId="24" xfId="0" applyNumberFormat="1" applyFont="1" applyFill="1" applyBorder="1" applyAlignment="1" quotePrefix="1">
      <alignment horizontal="center"/>
    </xf>
    <xf numFmtId="0" fontId="0" fillId="0" borderId="24" xfId="0" applyFont="1" applyFill="1" applyBorder="1" applyAlignment="1">
      <alignment horizont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textRotation="90"/>
    </xf>
    <xf numFmtId="0" fontId="24" fillId="0" borderId="28" xfId="0" applyFont="1" applyBorder="1" applyAlignment="1">
      <alignment horizontal="center" vertical="center" textRotation="90"/>
    </xf>
    <xf numFmtId="0" fontId="27" fillId="0" borderId="0" xfId="0" applyFont="1" applyAlignment="1">
      <alignment/>
    </xf>
    <xf numFmtId="0" fontId="31" fillId="34" borderId="24" xfId="0" applyNumberFormat="1" applyFont="1" applyFill="1" applyBorder="1" applyAlignment="1" quotePrefix="1">
      <alignment horizontal="center"/>
    </xf>
    <xf numFmtId="0" fontId="22" fillId="0" borderId="24" xfId="0" applyFont="1" applyBorder="1" applyAlignment="1">
      <alignment horizontal="center"/>
    </xf>
    <xf numFmtId="0" fontId="22" fillId="0" borderId="2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29" fillId="35" borderId="24" xfId="51" applyNumberFormat="1" applyFont="1" applyFill="1" applyBorder="1" applyAlignment="1" applyProtection="1">
      <alignment wrapText="1"/>
      <protection/>
    </xf>
    <xf numFmtId="0" fontId="32" fillId="0" borderId="24" xfId="49" applyFont="1" applyFill="1" applyBorder="1" applyAlignment="1">
      <alignment horizontal="center"/>
      <protection/>
    </xf>
    <xf numFmtId="180" fontId="6" fillId="0" borderId="24" xfId="0" applyNumberFormat="1" applyFont="1" applyFill="1" applyBorder="1" applyAlignment="1">
      <alignment horizontal="center"/>
    </xf>
    <xf numFmtId="1" fontId="28" fillId="34" borderId="24" xfId="0" applyNumberFormat="1" applyFont="1" applyFill="1" applyBorder="1" applyAlignment="1" quotePrefix="1">
      <alignment horizontal="center"/>
    </xf>
    <xf numFmtId="1" fontId="28" fillId="34" borderId="24" xfId="0" applyNumberFormat="1" applyFont="1" applyFill="1" applyBorder="1" applyAlignment="1">
      <alignment horizontal="center"/>
    </xf>
    <xf numFmtId="1" fontId="28" fillId="0" borderId="24" xfId="0" applyNumberFormat="1" applyFont="1" applyFill="1" applyBorder="1" applyAlignment="1">
      <alignment horizontal="center"/>
    </xf>
    <xf numFmtId="0" fontId="27" fillId="0" borderId="33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22" fillId="0" borderId="29" xfId="0" applyFont="1" applyFill="1" applyBorder="1" applyAlignment="1">
      <alignment vertical="center"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6" fillId="34" borderId="24" xfId="0" applyNumberFormat="1" applyFont="1" applyFill="1" applyBorder="1" applyAlignment="1" quotePrefix="1">
      <alignment horizont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1" fontId="6" fillId="0" borderId="24" xfId="0" applyNumberFormat="1" applyFont="1" applyBorder="1" applyAlignment="1">
      <alignment horizontal="left"/>
    </xf>
    <xf numFmtId="0" fontId="6" fillId="34" borderId="24" xfId="0" applyFont="1" applyFill="1" applyBorder="1" applyAlignment="1">
      <alignment horizontal="center"/>
    </xf>
    <xf numFmtId="0" fontId="20" fillId="34" borderId="24" xfId="0" applyNumberFormat="1" applyFont="1" applyFill="1" applyBorder="1" applyAlignment="1" quotePrefix="1">
      <alignment horizontal="center"/>
    </xf>
    <xf numFmtId="1" fontId="20" fillId="0" borderId="24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vertical="center"/>
    </xf>
    <xf numFmtId="182" fontId="19" fillId="0" borderId="0" xfId="0" applyNumberFormat="1" applyFont="1" applyFill="1" applyBorder="1" applyAlignment="1">
      <alignment horizontal="center"/>
    </xf>
    <xf numFmtId="182" fontId="19" fillId="0" borderId="0" xfId="0" applyNumberFormat="1" applyFont="1" applyFill="1" applyBorder="1" applyAlignment="1">
      <alignment/>
    </xf>
    <xf numFmtId="182" fontId="19" fillId="0" borderId="0" xfId="0" applyNumberFormat="1" applyFont="1" applyFill="1" applyBorder="1" applyAlignment="1">
      <alignment/>
    </xf>
    <xf numFmtId="14" fontId="19" fillId="0" borderId="0" xfId="0" applyNumberFormat="1" applyFont="1" applyFill="1" applyBorder="1" applyAlignment="1">
      <alignment/>
    </xf>
    <xf numFmtId="14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182" fontId="19" fillId="34" borderId="0" xfId="0" applyNumberFormat="1" applyFont="1" applyFill="1" applyBorder="1" applyAlignment="1">
      <alignment/>
    </xf>
    <xf numFmtId="182" fontId="19" fillId="0" borderId="0" xfId="0" applyNumberFormat="1" applyFont="1" applyFill="1" applyBorder="1" applyAlignment="1">
      <alignment horizontal="center" vertical="center"/>
    </xf>
    <xf numFmtId="182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top"/>
    </xf>
    <xf numFmtId="0" fontId="28" fillId="0" borderId="0" xfId="0" applyFont="1" applyAlignment="1">
      <alignment/>
    </xf>
    <xf numFmtId="1" fontId="32" fillId="0" borderId="24" xfId="0" applyNumberFormat="1" applyFont="1" applyBorder="1" applyAlignment="1">
      <alignment horizontal="left"/>
    </xf>
    <xf numFmtId="0" fontId="36" fillId="34" borderId="24" xfId="0" applyNumberFormat="1" applyFont="1" applyFill="1" applyBorder="1" applyAlignment="1" quotePrefix="1">
      <alignment horizontal="center"/>
    </xf>
    <xf numFmtId="0" fontId="6" fillId="36" borderId="24" xfId="0" applyFont="1" applyFill="1" applyBorder="1" applyAlignment="1">
      <alignment horizontal="center" vertical="center"/>
    </xf>
    <xf numFmtId="0" fontId="32" fillId="0" borderId="34" xfId="49" applyFont="1" applyFill="1" applyBorder="1" applyAlignment="1" applyProtection="1">
      <alignment horizontal="left" shrinkToFit="1"/>
      <protection/>
    </xf>
    <xf numFmtId="0" fontId="6" fillId="36" borderId="2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left" vertical="center"/>
    </xf>
    <xf numFmtId="0" fontId="33" fillId="0" borderId="34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0" fontId="22" fillId="0" borderId="34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/>
    </xf>
    <xf numFmtId="0" fontId="33" fillId="0" borderId="34" xfId="0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4" fontId="32" fillId="0" borderId="24" xfId="49" applyNumberFormat="1" applyFont="1" applyFill="1" applyBorder="1" applyAlignment="1">
      <alignment horizontal="center"/>
      <protection/>
    </xf>
    <xf numFmtId="0" fontId="0" fillId="34" borderId="35" xfId="0" applyFont="1" applyFill="1" applyBorder="1" applyAlignment="1">
      <alignment vertical="center"/>
    </xf>
    <xf numFmtId="0" fontId="12" fillId="0" borderId="35" xfId="0" applyFont="1" applyFill="1" applyBorder="1" applyAlignment="1">
      <alignment horizontal="center" vertical="center"/>
    </xf>
    <xf numFmtId="1" fontId="7" fillId="34" borderId="24" xfId="0" applyNumberFormat="1" applyFont="1" applyFill="1" applyBorder="1" applyAlignment="1" quotePrefix="1">
      <alignment horizontal="center"/>
    </xf>
    <xf numFmtId="180" fontId="6" fillId="37" borderId="24" xfId="0" applyNumberFormat="1" applyFont="1" applyFill="1" applyBorder="1" applyAlignment="1">
      <alignment horizontal="center"/>
    </xf>
    <xf numFmtId="0" fontId="6" fillId="38" borderId="24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" fontId="74" fillId="0" borderId="24" xfId="0" applyNumberFormat="1" applyFont="1" applyFill="1" applyBorder="1" applyAlignment="1">
      <alignment horizontal="center"/>
    </xf>
    <xf numFmtId="0" fontId="24" fillId="0" borderId="32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80" fontId="75" fillId="34" borderId="24" xfId="0" applyNumberFormat="1" applyFont="1" applyFill="1" applyBorder="1" applyAlignment="1">
      <alignment horizontal="center"/>
    </xf>
    <xf numFmtId="1" fontId="74" fillId="34" borderId="24" xfId="0" applyNumberFormat="1" applyFont="1" applyFill="1" applyBorder="1" applyAlignment="1">
      <alignment horizontal="center"/>
    </xf>
    <xf numFmtId="180" fontId="75" fillId="0" borderId="24" xfId="0" applyNumberFormat="1" applyFont="1" applyFill="1" applyBorder="1" applyAlignment="1">
      <alignment horizontal="center"/>
    </xf>
    <xf numFmtId="1" fontId="37" fillId="0" borderId="36" xfId="0" applyNumberFormat="1" applyFont="1" applyBorder="1" applyAlignment="1">
      <alignment/>
    </xf>
    <xf numFmtId="0" fontId="27" fillId="0" borderId="0" xfId="0" applyFont="1" applyBorder="1" applyAlignment="1">
      <alignment/>
    </xf>
    <xf numFmtId="1" fontId="37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27" fillId="0" borderId="0" xfId="0" applyFont="1" applyAlignment="1">
      <alignment/>
    </xf>
    <xf numFmtId="1" fontId="37" fillId="0" borderId="24" xfId="0" applyNumberFormat="1" applyFont="1" applyBorder="1" applyAlignment="1">
      <alignment horizontal="center" vertical="center"/>
    </xf>
    <xf numFmtId="1" fontId="27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32" fillId="0" borderId="24" xfId="0" applyFont="1" applyBorder="1" applyAlignment="1">
      <alignment horizontal="center"/>
    </xf>
    <xf numFmtId="0" fontId="21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4" fillId="33" borderId="41" xfId="0" applyFont="1" applyFill="1" applyBorder="1" applyAlignment="1">
      <alignment horizontal="center" vertical="justify" textRotation="90"/>
    </xf>
    <xf numFmtId="0" fontId="14" fillId="33" borderId="28" xfId="0" applyFont="1" applyFill="1" applyBorder="1" applyAlignment="1">
      <alignment horizontal="center" vertical="justify" textRotation="90"/>
    </xf>
    <xf numFmtId="0" fontId="14" fillId="33" borderId="24" xfId="0" applyFont="1" applyFill="1" applyBorder="1" applyAlignment="1">
      <alignment horizontal="center" vertical="justify" textRotation="9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33" borderId="42" xfId="0" applyFont="1" applyFill="1" applyBorder="1" applyAlignment="1">
      <alignment horizontal="center" vertical="justify" textRotation="90"/>
    </xf>
    <xf numFmtId="0" fontId="14" fillId="33" borderId="27" xfId="0" applyFont="1" applyFill="1" applyBorder="1" applyAlignment="1">
      <alignment horizontal="center" vertical="justify" textRotation="90"/>
    </xf>
    <xf numFmtId="0" fontId="14" fillId="33" borderId="23" xfId="0" applyFont="1" applyFill="1" applyBorder="1" applyAlignment="1">
      <alignment horizontal="center" vertical="justify" textRotation="90"/>
    </xf>
    <xf numFmtId="0" fontId="2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1" fillId="33" borderId="43" xfId="0" applyFont="1" applyFill="1" applyBorder="1" applyAlignment="1">
      <alignment horizontal="center" vertical="justify" textRotation="90"/>
    </xf>
    <xf numFmtId="0" fontId="11" fillId="33" borderId="44" xfId="0" applyFont="1" applyFill="1" applyBorder="1" applyAlignment="1">
      <alignment horizontal="center" vertical="justify" textRotation="90"/>
    </xf>
    <xf numFmtId="0" fontId="11" fillId="33" borderId="45" xfId="0" applyFont="1" applyFill="1" applyBorder="1" applyAlignment="1">
      <alignment horizontal="center" vertical="justify" textRotation="90"/>
    </xf>
    <xf numFmtId="0" fontId="9" fillId="33" borderId="4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48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41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4" fillId="0" borderId="32" xfId="0" applyFont="1" applyBorder="1" applyAlignment="1">
      <alignment horizontal="center" vertical="center" textRotation="90" wrapText="1"/>
    </xf>
    <xf numFmtId="0" fontId="24" fillId="0" borderId="28" xfId="0" applyFont="1" applyBorder="1" applyAlignment="1">
      <alignment horizontal="center" vertical="center" textRotation="90" wrapText="1"/>
    </xf>
    <xf numFmtId="1" fontId="5" fillId="0" borderId="36" xfId="0" applyNumberFormat="1" applyFont="1" applyBorder="1" applyAlignment="1">
      <alignment horizontal="center"/>
    </xf>
    <xf numFmtId="0" fontId="24" fillId="0" borderId="32" xfId="0" applyFont="1" applyBorder="1" applyAlignment="1">
      <alignment horizontal="center" vertical="center" textRotation="90"/>
    </xf>
    <xf numFmtId="0" fontId="24" fillId="0" borderId="28" xfId="0" applyFont="1" applyBorder="1" applyAlignment="1">
      <alignment horizontal="center" vertical="center" textRotation="90"/>
    </xf>
    <xf numFmtId="0" fontId="24" fillId="0" borderId="32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49" fontId="24" fillId="0" borderId="32" xfId="0" applyNumberFormat="1" applyFont="1" applyBorder="1" applyAlignment="1">
      <alignment horizontal="center" vertical="center" textRotation="90"/>
    </xf>
    <xf numFmtId="49" fontId="24" fillId="0" borderId="28" xfId="0" applyNumberFormat="1" applyFont="1" applyBorder="1" applyAlignment="1">
      <alignment horizontal="center" vertical="center" textRotation="90"/>
    </xf>
    <xf numFmtId="0" fontId="24" fillId="0" borderId="19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1" fontId="24" fillId="0" borderId="32" xfId="0" applyNumberFormat="1" applyFont="1" applyBorder="1" applyAlignment="1">
      <alignment horizontal="center" vertical="center" textRotation="90" wrapText="1"/>
    </xf>
    <xf numFmtId="1" fontId="24" fillId="0" borderId="28" xfId="0" applyNumberFormat="1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textRotation="90" wrapText="1"/>
    </xf>
    <xf numFmtId="0" fontId="30" fillId="0" borderId="28" xfId="0" applyFont="1" applyBorder="1" applyAlignment="1">
      <alignment horizontal="center" textRotation="90" wrapText="1"/>
    </xf>
    <xf numFmtId="49" fontId="32" fillId="0" borderId="32" xfId="0" applyNumberFormat="1" applyFont="1" applyBorder="1" applyAlignment="1">
      <alignment horizontal="center" textRotation="90"/>
    </xf>
    <xf numFmtId="49" fontId="32" fillId="0" borderId="28" xfId="0" applyNumberFormat="1" applyFont="1" applyBorder="1" applyAlignment="1">
      <alignment horizontal="center" textRotation="90"/>
    </xf>
    <xf numFmtId="1" fontId="30" fillId="0" borderId="32" xfId="0" applyNumberFormat="1" applyFont="1" applyBorder="1" applyAlignment="1">
      <alignment horizontal="center" textRotation="90" wrapText="1"/>
    </xf>
    <xf numFmtId="1" fontId="30" fillId="0" borderId="28" xfId="0" applyNumberFormat="1" applyFont="1" applyBorder="1" applyAlignment="1">
      <alignment horizontal="center" textRotation="90" wrapText="1"/>
    </xf>
    <xf numFmtId="0" fontId="19" fillId="0" borderId="0" xfId="0" applyFont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textRotation="90"/>
    </xf>
    <xf numFmtId="0" fontId="32" fillId="0" borderId="28" xfId="0" applyFont="1" applyBorder="1" applyAlignment="1">
      <alignment horizontal="center" textRotation="90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/>
    </xf>
    <xf numFmtId="0" fontId="27" fillId="0" borderId="19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86" fontId="0" fillId="0" borderId="34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 textRotation="90"/>
    </xf>
    <xf numFmtId="0" fontId="22" fillId="0" borderId="24" xfId="0" applyFont="1" applyFill="1" applyBorder="1" applyAlignment="1">
      <alignment horizontal="center" vertical="justify" textRotation="90"/>
    </xf>
    <xf numFmtId="0" fontId="22" fillId="0" borderId="24" xfId="0" applyFont="1" applyFill="1" applyBorder="1" applyAlignment="1">
      <alignment horizontal="center" vertical="center"/>
    </xf>
    <xf numFmtId="0" fontId="22" fillId="0" borderId="32" xfId="0" applyNumberFormat="1" applyFont="1" applyFill="1" applyBorder="1" applyAlignment="1">
      <alignment horizontal="center" vertical="center" textRotation="90" wrapText="1"/>
    </xf>
    <xf numFmtId="0" fontId="22" fillId="0" borderId="52" xfId="0" applyNumberFormat="1" applyFont="1" applyFill="1" applyBorder="1" applyAlignment="1">
      <alignment horizontal="center" vertical="center" textRotation="90" wrapText="1"/>
    </xf>
    <xf numFmtId="0" fontId="22" fillId="0" borderId="28" xfId="0" applyNumberFormat="1" applyFont="1" applyFill="1" applyBorder="1" applyAlignment="1">
      <alignment horizontal="center" vertical="center" textRotation="90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textRotation="90" wrapText="1"/>
    </xf>
    <xf numFmtId="0" fontId="18" fillId="0" borderId="52" xfId="0" applyFont="1" applyFill="1" applyBorder="1" applyAlignment="1">
      <alignment horizontal="center" vertical="center" textRotation="90" wrapText="1"/>
    </xf>
    <xf numFmtId="0" fontId="18" fillId="0" borderId="28" xfId="0" applyFont="1" applyFill="1" applyBorder="1" applyAlignment="1">
      <alignment horizontal="center" vertical="center" textRotation="90" wrapText="1"/>
    </xf>
    <xf numFmtId="0" fontId="35" fillId="0" borderId="24" xfId="0" applyFont="1" applyFill="1" applyBorder="1" applyAlignment="1">
      <alignment horizontal="left" textRotation="90" wrapText="1"/>
    </xf>
    <xf numFmtId="0" fontId="35" fillId="0" borderId="24" xfId="0" applyFont="1" applyFill="1" applyBorder="1" applyAlignment="1">
      <alignment horizontal="center" textRotation="90" wrapText="1"/>
    </xf>
    <xf numFmtId="0" fontId="35" fillId="34" borderId="24" xfId="0" applyFont="1" applyFill="1" applyBorder="1" applyAlignment="1">
      <alignment horizontal="center" vertical="justify" textRotation="90"/>
    </xf>
    <xf numFmtId="186" fontId="28" fillId="0" borderId="19" xfId="0" applyNumberFormat="1" applyFont="1" applyFill="1" applyBorder="1" applyAlignment="1">
      <alignment horizontal="center" vertical="center"/>
    </xf>
    <xf numFmtId="186" fontId="28" fillId="0" borderId="34" xfId="0" applyNumberFormat="1" applyFont="1" applyFill="1" applyBorder="1" applyAlignment="1">
      <alignment horizontal="center" vertical="center"/>
    </xf>
    <xf numFmtId="186" fontId="28" fillId="0" borderId="20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justify" textRotation="90"/>
    </xf>
    <xf numFmtId="0" fontId="27" fillId="0" borderId="24" xfId="0" applyFont="1" applyFill="1" applyBorder="1" applyAlignment="1">
      <alignment horizontal="center" vertical="center"/>
    </xf>
    <xf numFmtId="182" fontId="19" fillId="0" borderId="0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" xfId="50"/>
    <cellStyle name="Normal 3" xfId="51"/>
    <cellStyle name="Not" xfId="52"/>
    <cellStyle name="Not 2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00390625" style="0" customWidth="1"/>
    <col min="2" max="2" width="9.375" style="0" customWidth="1"/>
    <col min="3" max="3" width="17.625" style="0" customWidth="1"/>
    <col min="4" max="4" width="6.25390625" style="0" customWidth="1"/>
    <col min="5" max="5" width="15.00390625" style="0" bestFit="1" customWidth="1"/>
    <col min="6" max="6" width="16.875" style="0" customWidth="1"/>
    <col min="7" max="20" width="3.875" style="0" customWidth="1"/>
    <col min="21" max="21" width="3.625" style="0" customWidth="1"/>
    <col min="22" max="37" width="3.75390625" style="0" customWidth="1"/>
    <col min="38" max="43" width="4.75390625" style="16" customWidth="1"/>
    <col min="44" max="46" width="4.875" style="16" customWidth="1"/>
    <col min="47" max="47" width="4.75390625" style="16" customWidth="1"/>
    <col min="48" max="48" width="52.00390625" style="0" customWidth="1"/>
    <col min="50" max="50" width="0.875" style="0" customWidth="1"/>
  </cols>
  <sheetData>
    <row r="1" spans="1:50" ht="28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  <c r="AW1" s="11"/>
      <c r="AX1" s="11"/>
    </row>
    <row r="2" spans="1:50" s="9" customFormat="1" ht="27.7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 t="s">
        <v>1</v>
      </c>
      <c r="Q2" s="6"/>
      <c r="R2" s="6"/>
      <c r="S2" s="6"/>
      <c r="T2" s="6"/>
      <c r="U2" s="6"/>
      <c r="V2" s="6"/>
      <c r="W2" s="6"/>
      <c r="X2" s="6"/>
      <c r="Y2" s="6"/>
      <c r="Z2" s="231">
        <v>15</v>
      </c>
      <c r="AA2" s="231"/>
      <c r="AB2" s="7" t="s">
        <v>61</v>
      </c>
      <c r="AC2" s="7"/>
      <c r="AD2" s="7"/>
      <c r="AE2" s="7"/>
      <c r="AF2" s="233">
        <v>2004</v>
      </c>
      <c r="AG2" s="233"/>
      <c r="AH2" s="233"/>
      <c r="AI2" s="231"/>
      <c r="AJ2" s="231"/>
      <c r="AK2" s="231">
        <v>14</v>
      </c>
      <c r="AL2" s="231"/>
      <c r="AM2" s="7" t="s">
        <v>62</v>
      </c>
      <c r="AN2" s="7"/>
      <c r="AO2" s="7"/>
      <c r="AP2" s="7"/>
      <c r="AQ2" s="231">
        <v>2005</v>
      </c>
      <c r="AR2" s="231"/>
      <c r="AS2" s="231"/>
      <c r="AT2" s="6"/>
      <c r="AU2" s="6" t="s">
        <v>2</v>
      </c>
      <c r="AV2" s="8"/>
      <c r="AW2" s="22"/>
      <c r="AX2" s="22"/>
    </row>
    <row r="3" spans="1:48" ht="31.5" customHeight="1" thickBot="1">
      <c r="A3" s="23"/>
      <c r="B3" s="24"/>
      <c r="C3" s="24"/>
      <c r="D3" s="24"/>
      <c r="E3" s="25"/>
      <c r="F3" s="232" t="s">
        <v>3</v>
      </c>
      <c r="G3" s="232"/>
      <c r="H3" s="232"/>
      <c r="I3" s="232"/>
      <c r="J3" s="232"/>
      <c r="K3" s="234" t="s">
        <v>63</v>
      </c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6"/>
    </row>
    <row r="4" spans="1:48" ht="2.25" customHeight="1" thickBo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3"/>
    </row>
    <row r="5" spans="1:48" ht="13.5" hidden="1" thickBo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3"/>
    </row>
    <row r="6" spans="1:48" ht="13.5" hidden="1" thickBo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3"/>
    </row>
    <row r="7" spans="1:48" ht="75" customHeight="1" thickBot="1">
      <c r="A7" s="236" t="s">
        <v>4</v>
      </c>
      <c r="B7" s="239" t="s">
        <v>5</v>
      </c>
      <c r="C7" s="242" t="s">
        <v>6</v>
      </c>
      <c r="D7" s="245" t="s">
        <v>7</v>
      </c>
      <c r="E7" s="247" t="s">
        <v>8</v>
      </c>
      <c r="F7" s="250" t="s">
        <v>9</v>
      </c>
      <c r="G7" s="225" t="s">
        <v>10</v>
      </c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7"/>
      <c r="AL7" s="228" t="s">
        <v>11</v>
      </c>
      <c r="AM7" s="219" t="s">
        <v>12</v>
      </c>
      <c r="AN7" s="219" t="s">
        <v>13</v>
      </c>
      <c r="AO7" s="219" t="s">
        <v>14</v>
      </c>
      <c r="AP7" s="219" t="s">
        <v>15</v>
      </c>
      <c r="AQ7" s="219" t="s">
        <v>16</v>
      </c>
      <c r="AR7" s="219" t="s">
        <v>17</v>
      </c>
      <c r="AS7" s="219" t="s">
        <v>18</v>
      </c>
      <c r="AT7" s="219" t="s">
        <v>19</v>
      </c>
      <c r="AU7" s="219" t="s">
        <v>20</v>
      </c>
      <c r="AV7" s="211" t="s">
        <v>21</v>
      </c>
    </row>
    <row r="8" spans="1:48" ht="25.5" customHeight="1" thickBot="1">
      <c r="A8" s="237"/>
      <c r="B8" s="240"/>
      <c r="C8" s="243"/>
      <c r="D8" s="244"/>
      <c r="E8" s="248"/>
      <c r="F8" s="241"/>
      <c r="G8" s="214" t="s">
        <v>53</v>
      </c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6" t="s">
        <v>54</v>
      </c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8"/>
      <c r="AL8" s="229"/>
      <c r="AM8" s="220"/>
      <c r="AN8" s="220"/>
      <c r="AO8" s="220"/>
      <c r="AP8" s="220"/>
      <c r="AQ8" s="220"/>
      <c r="AR8" s="220"/>
      <c r="AS8" s="220"/>
      <c r="AT8" s="220"/>
      <c r="AU8" s="220"/>
      <c r="AV8" s="212"/>
    </row>
    <row r="9" spans="1:48" s="14" customFormat="1" ht="24.75" customHeight="1">
      <c r="A9" s="238"/>
      <c r="B9" s="241"/>
      <c r="C9" s="244"/>
      <c r="D9" s="246"/>
      <c r="E9" s="249"/>
      <c r="F9" s="251"/>
      <c r="G9" s="54">
        <v>1</v>
      </c>
      <c r="H9" s="55">
        <v>2</v>
      </c>
      <c r="I9" s="55">
        <v>3</v>
      </c>
      <c r="J9" s="55">
        <v>4</v>
      </c>
      <c r="K9" s="55">
        <v>5</v>
      </c>
      <c r="L9" s="55">
        <v>6</v>
      </c>
      <c r="M9" s="55">
        <v>7</v>
      </c>
      <c r="N9" s="55">
        <v>8</v>
      </c>
      <c r="O9" s="55">
        <v>9</v>
      </c>
      <c r="P9" s="55">
        <v>10</v>
      </c>
      <c r="Q9" s="55">
        <v>11</v>
      </c>
      <c r="R9" s="55">
        <v>12</v>
      </c>
      <c r="S9" s="55">
        <v>13</v>
      </c>
      <c r="T9" s="56">
        <v>14</v>
      </c>
      <c r="U9" s="54">
        <v>15</v>
      </c>
      <c r="V9" s="55">
        <v>16</v>
      </c>
      <c r="W9" s="55">
        <v>17</v>
      </c>
      <c r="X9" s="55">
        <v>18</v>
      </c>
      <c r="Y9" s="55">
        <v>19</v>
      </c>
      <c r="Z9" s="55">
        <v>20</v>
      </c>
      <c r="AA9" s="55">
        <v>21</v>
      </c>
      <c r="AB9" s="55">
        <v>22</v>
      </c>
      <c r="AC9" s="55">
        <v>23</v>
      </c>
      <c r="AD9" s="55">
        <v>24</v>
      </c>
      <c r="AE9" s="55">
        <v>25</v>
      </c>
      <c r="AF9" s="55">
        <v>26</v>
      </c>
      <c r="AG9" s="55">
        <v>27</v>
      </c>
      <c r="AH9" s="55">
        <v>28</v>
      </c>
      <c r="AI9" s="55">
        <v>29</v>
      </c>
      <c r="AJ9" s="55">
        <v>30</v>
      </c>
      <c r="AK9" s="57">
        <v>31</v>
      </c>
      <c r="AL9" s="230"/>
      <c r="AM9" s="221"/>
      <c r="AN9" s="221"/>
      <c r="AO9" s="221"/>
      <c r="AP9" s="221"/>
      <c r="AQ9" s="221"/>
      <c r="AR9" s="221"/>
      <c r="AS9" s="221"/>
      <c r="AT9" s="221"/>
      <c r="AU9" s="221"/>
      <c r="AV9" s="213"/>
    </row>
    <row r="10" spans="1:48" s="15" customFormat="1" ht="51" customHeight="1">
      <c r="A10" s="74">
        <v>1</v>
      </c>
      <c r="B10" s="42" t="s">
        <v>22</v>
      </c>
      <c r="C10" s="43" t="s">
        <v>23</v>
      </c>
      <c r="D10" s="69" t="s">
        <v>24</v>
      </c>
      <c r="E10" s="72" t="s">
        <v>64</v>
      </c>
      <c r="F10" s="67">
        <v>37852545</v>
      </c>
      <c r="G10" s="58" t="s">
        <v>55</v>
      </c>
      <c r="H10" s="58" t="s">
        <v>56</v>
      </c>
      <c r="I10" s="59" t="s">
        <v>60</v>
      </c>
      <c r="J10" s="59" t="s">
        <v>60</v>
      </c>
      <c r="K10" s="59" t="s">
        <v>60</v>
      </c>
      <c r="L10" s="59" t="s">
        <v>60</v>
      </c>
      <c r="M10" s="59" t="s">
        <v>60</v>
      </c>
      <c r="N10" s="58" t="s">
        <v>55</v>
      </c>
      <c r="O10" s="58" t="s">
        <v>56</v>
      </c>
      <c r="P10" s="59" t="s">
        <v>60</v>
      </c>
      <c r="Q10" s="59" t="s">
        <v>60</v>
      </c>
      <c r="R10" s="59" t="s">
        <v>60</v>
      </c>
      <c r="S10" s="59" t="s">
        <v>60</v>
      </c>
      <c r="T10" s="60" t="s">
        <v>60</v>
      </c>
      <c r="U10" s="61" t="s">
        <v>60</v>
      </c>
      <c r="V10" s="59" t="s">
        <v>60</v>
      </c>
      <c r="W10" s="59" t="s">
        <v>60</v>
      </c>
      <c r="X10" s="58" t="s">
        <v>55</v>
      </c>
      <c r="Y10" s="58" t="s">
        <v>56</v>
      </c>
      <c r="Z10" s="59" t="s">
        <v>60</v>
      </c>
      <c r="AA10" s="59" t="s">
        <v>60</v>
      </c>
      <c r="AB10" s="59" t="s">
        <v>60</v>
      </c>
      <c r="AC10" s="59" t="s">
        <v>60</v>
      </c>
      <c r="AD10" s="59" t="s">
        <v>60</v>
      </c>
      <c r="AE10" s="58" t="s">
        <v>55</v>
      </c>
      <c r="AF10" s="58" t="s">
        <v>56</v>
      </c>
      <c r="AG10" s="59" t="s">
        <v>60</v>
      </c>
      <c r="AH10" s="59" t="s">
        <v>60</v>
      </c>
      <c r="AI10" s="59" t="s">
        <v>60</v>
      </c>
      <c r="AJ10" s="59" t="s">
        <v>60</v>
      </c>
      <c r="AK10" s="62" t="s">
        <v>60</v>
      </c>
      <c r="AL10" s="46">
        <v>23</v>
      </c>
      <c r="AM10" s="47">
        <v>8</v>
      </c>
      <c r="AN10" s="47"/>
      <c r="AO10" s="47"/>
      <c r="AP10" s="48"/>
      <c r="AQ10" s="48"/>
      <c r="AR10" s="49"/>
      <c r="AS10" s="48"/>
      <c r="AT10" s="47">
        <v>15</v>
      </c>
      <c r="AU10" s="48"/>
      <c r="AV10" s="27"/>
    </row>
    <row r="11" spans="1:48" s="15" customFormat="1" ht="49.5" customHeight="1">
      <c r="A11" s="74">
        <v>2</v>
      </c>
      <c r="B11" s="42" t="s">
        <v>25</v>
      </c>
      <c r="C11" s="43" t="s">
        <v>26</v>
      </c>
      <c r="D11" s="69" t="s">
        <v>27</v>
      </c>
      <c r="E11" s="72" t="s">
        <v>64</v>
      </c>
      <c r="F11" s="67">
        <v>38189540</v>
      </c>
      <c r="G11" s="58" t="s">
        <v>55</v>
      </c>
      <c r="H11" s="58" t="s">
        <v>56</v>
      </c>
      <c r="I11" s="59" t="s">
        <v>60</v>
      </c>
      <c r="J11" s="59" t="s">
        <v>60</v>
      </c>
      <c r="K11" s="59" t="s">
        <v>60</v>
      </c>
      <c r="L11" s="59" t="s">
        <v>60</v>
      </c>
      <c r="M11" s="59" t="s">
        <v>60</v>
      </c>
      <c r="N11" s="58" t="s">
        <v>55</v>
      </c>
      <c r="O11" s="58" t="s">
        <v>56</v>
      </c>
      <c r="P11" s="59" t="s">
        <v>60</v>
      </c>
      <c r="Q11" s="59" t="s">
        <v>60</v>
      </c>
      <c r="R11" s="59" t="s">
        <v>60</v>
      </c>
      <c r="S11" s="59" t="s">
        <v>60</v>
      </c>
      <c r="T11" s="59" t="s">
        <v>60</v>
      </c>
      <c r="U11" s="61" t="s">
        <v>60</v>
      </c>
      <c r="V11" s="59" t="s">
        <v>60</v>
      </c>
      <c r="W11" s="59" t="s">
        <v>60</v>
      </c>
      <c r="X11" s="58" t="s">
        <v>55</v>
      </c>
      <c r="Y11" s="58" t="s">
        <v>56</v>
      </c>
      <c r="Z11" s="59" t="s">
        <v>60</v>
      </c>
      <c r="AA11" s="59" t="s">
        <v>60</v>
      </c>
      <c r="AB11" s="59" t="s">
        <v>60</v>
      </c>
      <c r="AC11" s="59" t="s">
        <v>60</v>
      </c>
      <c r="AD11" s="59" t="s">
        <v>60</v>
      </c>
      <c r="AE11" s="58" t="s">
        <v>55</v>
      </c>
      <c r="AF11" s="58" t="s">
        <v>56</v>
      </c>
      <c r="AG11" s="59" t="s">
        <v>60</v>
      </c>
      <c r="AH11" s="59" t="s">
        <v>60</v>
      </c>
      <c r="AI11" s="59" t="s">
        <v>60</v>
      </c>
      <c r="AJ11" s="59" t="s">
        <v>60</v>
      </c>
      <c r="AK11" s="59" t="s">
        <v>60</v>
      </c>
      <c r="AL11" s="46">
        <v>23</v>
      </c>
      <c r="AM11" s="47">
        <v>8</v>
      </c>
      <c r="AN11" s="47"/>
      <c r="AO11" s="47"/>
      <c r="AP11" s="48"/>
      <c r="AQ11" s="48"/>
      <c r="AR11" s="49"/>
      <c r="AS11" s="48"/>
      <c r="AT11" s="47">
        <v>15</v>
      </c>
      <c r="AU11" s="48"/>
      <c r="AV11" s="28"/>
    </row>
    <row r="12" spans="1:48" s="15" customFormat="1" ht="49.5" customHeight="1">
      <c r="A12" s="74">
        <v>3</v>
      </c>
      <c r="B12" s="42" t="s">
        <v>28</v>
      </c>
      <c r="C12" s="43" t="s">
        <v>29</v>
      </c>
      <c r="D12" s="69" t="s">
        <v>24</v>
      </c>
      <c r="E12" s="72" t="s">
        <v>64</v>
      </c>
      <c r="F12" s="67">
        <v>37852545</v>
      </c>
      <c r="G12" s="58" t="s">
        <v>55</v>
      </c>
      <c r="H12" s="58" t="s">
        <v>56</v>
      </c>
      <c r="I12" s="59" t="s">
        <v>60</v>
      </c>
      <c r="J12" s="59" t="s">
        <v>60</v>
      </c>
      <c r="K12" s="59" t="s">
        <v>60</v>
      </c>
      <c r="L12" s="59" t="s">
        <v>60</v>
      </c>
      <c r="M12" s="59" t="s">
        <v>60</v>
      </c>
      <c r="N12" s="58" t="s">
        <v>55</v>
      </c>
      <c r="O12" s="58" t="s">
        <v>56</v>
      </c>
      <c r="P12" s="59" t="s">
        <v>60</v>
      </c>
      <c r="Q12" s="59" t="s">
        <v>60</v>
      </c>
      <c r="R12" s="59" t="s">
        <v>60</v>
      </c>
      <c r="S12" s="59" t="s">
        <v>60</v>
      </c>
      <c r="T12" s="59" t="s">
        <v>60</v>
      </c>
      <c r="U12" s="61" t="s">
        <v>60</v>
      </c>
      <c r="V12" s="59" t="s">
        <v>60</v>
      </c>
      <c r="W12" s="59" t="s">
        <v>60</v>
      </c>
      <c r="X12" s="58" t="s">
        <v>55</v>
      </c>
      <c r="Y12" s="58" t="s">
        <v>56</v>
      </c>
      <c r="Z12" s="59" t="s">
        <v>60</v>
      </c>
      <c r="AA12" s="59" t="s">
        <v>72</v>
      </c>
      <c r="AB12" s="59" t="s">
        <v>60</v>
      </c>
      <c r="AC12" s="59" t="s">
        <v>60</v>
      </c>
      <c r="AD12" s="59" t="s">
        <v>60</v>
      </c>
      <c r="AE12" s="58" t="s">
        <v>55</v>
      </c>
      <c r="AF12" s="58" t="s">
        <v>56</v>
      </c>
      <c r="AG12" s="59" t="s">
        <v>60</v>
      </c>
      <c r="AH12" s="59" t="s">
        <v>60</v>
      </c>
      <c r="AI12" s="59" t="s">
        <v>60</v>
      </c>
      <c r="AJ12" s="59" t="s">
        <v>60</v>
      </c>
      <c r="AK12" s="59" t="s">
        <v>60</v>
      </c>
      <c r="AL12" s="46">
        <v>22</v>
      </c>
      <c r="AM12" s="47">
        <v>8</v>
      </c>
      <c r="AN12" s="47"/>
      <c r="AO12" s="47"/>
      <c r="AP12" s="48">
        <v>1</v>
      </c>
      <c r="AQ12" s="48"/>
      <c r="AR12" s="49"/>
      <c r="AS12" s="48"/>
      <c r="AT12" s="47">
        <v>15</v>
      </c>
      <c r="AU12" s="48"/>
      <c r="AV12" s="71" t="s">
        <v>73</v>
      </c>
    </row>
    <row r="13" spans="1:48" s="15" customFormat="1" ht="49.5" customHeight="1">
      <c r="A13" s="74">
        <v>4</v>
      </c>
      <c r="B13" s="42" t="s">
        <v>30</v>
      </c>
      <c r="C13" s="43" t="s">
        <v>31</v>
      </c>
      <c r="D13" s="69" t="s">
        <v>32</v>
      </c>
      <c r="E13" s="72" t="s">
        <v>65</v>
      </c>
      <c r="F13" s="67">
        <v>43410780</v>
      </c>
      <c r="G13" s="58" t="s">
        <v>55</v>
      </c>
      <c r="H13" s="58" t="s">
        <v>56</v>
      </c>
      <c r="I13" s="59" t="s">
        <v>57</v>
      </c>
      <c r="J13" s="59" t="s">
        <v>57</v>
      </c>
      <c r="K13" s="59" t="s">
        <v>57</v>
      </c>
      <c r="L13" s="59" t="s">
        <v>57</v>
      </c>
      <c r="M13" s="59" t="s">
        <v>57</v>
      </c>
      <c r="N13" s="59" t="s">
        <v>57</v>
      </c>
      <c r="O13" s="59" t="s">
        <v>57</v>
      </c>
      <c r="P13" s="59" t="s">
        <v>57</v>
      </c>
      <c r="Q13" s="59" t="s">
        <v>57</v>
      </c>
      <c r="R13" s="59" t="s">
        <v>57</v>
      </c>
      <c r="S13" s="59" t="s">
        <v>57</v>
      </c>
      <c r="T13" s="59" t="s">
        <v>57</v>
      </c>
      <c r="U13" s="61" t="s">
        <v>60</v>
      </c>
      <c r="V13" s="59" t="s">
        <v>60</v>
      </c>
      <c r="W13" s="59" t="s">
        <v>60</v>
      </c>
      <c r="X13" s="58" t="s">
        <v>55</v>
      </c>
      <c r="Y13" s="58" t="s">
        <v>56</v>
      </c>
      <c r="Z13" s="59" t="s">
        <v>60</v>
      </c>
      <c r="AA13" s="59" t="s">
        <v>60</v>
      </c>
      <c r="AB13" s="59" t="s">
        <v>60</v>
      </c>
      <c r="AC13" s="59" t="s">
        <v>60</v>
      </c>
      <c r="AD13" s="59" t="s">
        <v>60</v>
      </c>
      <c r="AE13" s="58" t="s">
        <v>55</v>
      </c>
      <c r="AF13" s="58" t="s">
        <v>56</v>
      </c>
      <c r="AG13" s="59" t="s">
        <v>60</v>
      </c>
      <c r="AH13" s="59" t="s">
        <v>60</v>
      </c>
      <c r="AI13" s="59" t="s">
        <v>60</v>
      </c>
      <c r="AJ13" s="59" t="s">
        <v>60</v>
      </c>
      <c r="AK13" s="59" t="s">
        <v>60</v>
      </c>
      <c r="AL13" s="46">
        <v>13</v>
      </c>
      <c r="AM13" s="47">
        <v>6</v>
      </c>
      <c r="AN13" s="47"/>
      <c r="AO13" s="47">
        <v>12</v>
      </c>
      <c r="AP13" s="48"/>
      <c r="AQ13" s="48"/>
      <c r="AR13" s="49"/>
      <c r="AS13" s="48"/>
      <c r="AT13" s="47">
        <v>15</v>
      </c>
      <c r="AU13" s="48"/>
      <c r="AV13" s="71" t="s">
        <v>59</v>
      </c>
    </row>
    <row r="14" spans="1:48" s="15" customFormat="1" ht="49.5" customHeight="1">
      <c r="A14" s="74">
        <v>5</v>
      </c>
      <c r="B14" s="42" t="s">
        <v>33</v>
      </c>
      <c r="C14" s="43" t="s">
        <v>34</v>
      </c>
      <c r="D14" s="69" t="s">
        <v>32</v>
      </c>
      <c r="E14" s="72" t="s">
        <v>65</v>
      </c>
      <c r="F14" s="67">
        <v>43410780</v>
      </c>
      <c r="G14" s="58" t="s">
        <v>55</v>
      </c>
      <c r="H14" s="58" t="s">
        <v>56</v>
      </c>
      <c r="I14" s="59" t="s">
        <v>60</v>
      </c>
      <c r="J14" s="59" t="s">
        <v>60</v>
      </c>
      <c r="K14" s="59" t="s">
        <v>60</v>
      </c>
      <c r="L14" s="59" t="s">
        <v>60</v>
      </c>
      <c r="M14" s="59" t="s">
        <v>60</v>
      </c>
      <c r="N14" s="58" t="s">
        <v>55</v>
      </c>
      <c r="O14" s="59" t="s">
        <v>56</v>
      </c>
      <c r="P14" s="59" t="s">
        <v>60</v>
      </c>
      <c r="Q14" s="59" t="s">
        <v>60</v>
      </c>
      <c r="R14" s="59" t="s">
        <v>60</v>
      </c>
      <c r="S14" s="59" t="s">
        <v>60</v>
      </c>
      <c r="T14" s="59" t="s">
        <v>60</v>
      </c>
      <c r="U14" s="61" t="s">
        <v>60</v>
      </c>
      <c r="V14" s="59" t="s">
        <v>70</v>
      </c>
      <c r="W14" s="59" t="s">
        <v>60</v>
      </c>
      <c r="X14" s="58" t="s">
        <v>55</v>
      </c>
      <c r="Y14" s="58" t="s">
        <v>56</v>
      </c>
      <c r="Z14" s="59" t="s">
        <v>60</v>
      </c>
      <c r="AA14" s="59" t="s">
        <v>60</v>
      </c>
      <c r="AB14" s="59" t="s">
        <v>60</v>
      </c>
      <c r="AC14" s="59" t="s">
        <v>60</v>
      </c>
      <c r="AD14" s="59" t="s">
        <v>60</v>
      </c>
      <c r="AE14" s="58" t="s">
        <v>55</v>
      </c>
      <c r="AF14" s="58" t="s">
        <v>56</v>
      </c>
      <c r="AG14" s="59" t="s">
        <v>60</v>
      </c>
      <c r="AH14" s="59" t="s">
        <v>60</v>
      </c>
      <c r="AI14" s="59" t="s">
        <v>60</v>
      </c>
      <c r="AJ14" s="59" t="s">
        <v>60</v>
      </c>
      <c r="AK14" s="59" t="s">
        <v>60</v>
      </c>
      <c r="AL14" s="46">
        <v>22</v>
      </c>
      <c r="AM14" s="47">
        <v>8</v>
      </c>
      <c r="AN14" s="47"/>
      <c r="AO14" s="47"/>
      <c r="AP14" s="48"/>
      <c r="AQ14" s="48">
        <v>1</v>
      </c>
      <c r="AR14" s="49"/>
      <c r="AS14" s="48"/>
      <c r="AT14" s="47">
        <v>15</v>
      </c>
      <c r="AU14" s="48"/>
      <c r="AV14" s="71" t="s">
        <v>71</v>
      </c>
    </row>
    <row r="15" spans="1:48" s="15" customFormat="1" ht="49.5" customHeight="1">
      <c r="A15" s="74">
        <v>6</v>
      </c>
      <c r="B15" s="42" t="s">
        <v>35</v>
      </c>
      <c r="C15" s="43" t="s">
        <v>36</v>
      </c>
      <c r="D15" s="69" t="s">
        <v>37</v>
      </c>
      <c r="E15" s="72" t="s">
        <v>66</v>
      </c>
      <c r="F15" s="67">
        <v>45061277</v>
      </c>
      <c r="G15" s="59" t="s">
        <v>57</v>
      </c>
      <c r="H15" s="59" t="s">
        <v>57</v>
      </c>
      <c r="I15" s="59" t="s">
        <v>57</v>
      </c>
      <c r="J15" s="59" t="s">
        <v>57</v>
      </c>
      <c r="K15" s="59" t="s">
        <v>57</v>
      </c>
      <c r="L15" s="59" t="s">
        <v>57</v>
      </c>
      <c r="M15" s="59" t="s">
        <v>57</v>
      </c>
      <c r="N15" s="59" t="s">
        <v>57</v>
      </c>
      <c r="O15" s="59" t="s">
        <v>57</v>
      </c>
      <c r="P15" s="59" t="s">
        <v>57</v>
      </c>
      <c r="Q15" s="63" t="s">
        <v>60</v>
      </c>
      <c r="R15" s="59" t="s">
        <v>60</v>
      </c>
      <c r="S15" s="59" t="s">
        <v>60</v>
      </c>
      <c r="T15" s="60" t="s">
        <v>60</v>
      </c>
      <c r="U15" s="61" t="s">
        <v>60</v>
      </c>
      <c r="V15" s="59" t="s">
        <v>60</v>
      </c>
      <c r="W15" s="59" t="s">
        <v>60</v>
      </c>
      <c r="X15" s="58" t="s">
        <v>55</v>
      </c>
      <c r="Y15" s="58" t="s">
        <v>56</v>
      </c>
      <c r="Z15" s="59" t="s">
        <v>57</v>
      </c>
      <c r="AA15" s="59" t="s">
        <v>57</v>
      </c>
      <c r="AB15" s="59" t="s">
        <v>57</v>
      </c>
      <c r="AC15" s="59" t="s">
        <v>57</v>
      </c>
      <c r="AD15" s="59" t="s">
        <v>57</v>
      </c>
      <c r="AE15" s="59" t="s">
        <v>57</v>
      </c>
      <c r="AF15" s="59" t="s">
        <v>57</v>
      </c>
      <c r="AG15" s="59" t="s">
        <v>57</v>
      </c>
      <c r="AH15" s="59" t="s">
        <v>57</v>
      </c>
      <c r="AI15" s="59" t="s">
        <v>57</v>
      </c>
      <c r="AJ15" s="59" t="s">
        <v>57</v>
      </c>
      <c r="AK15" s="59" t="s">
        <v>57</v>
      </c>
      <c r="AL15" s="46">
        <v>7</v>
      </c>
      <c r="AM15" s="47">
        <v>2</v>
      </c>
      <c r="AN15" s="47"/>
      <c r="AO15" s="47">
        <v>22</v>
      </c>
      <c r="AP15" s="48"/>
      <c r="AQ15" s="48"/>
      <c r="AR15" s="49"/>
      <c r="AS15" s="48"/>
      <c r="AT15" s="47">
        <v>15</v>
      </c>
      <c r="AU15" s="48"/>
      <c r="AV15" s="71" t="s">
        <v>58</v>
      </c>
    </row>
    <row r="16" spans="1:48" s="15" customFormat="1" ht="49.5" customHeight="1" thickBot="1">
      <c r="A16" s="75">
        <v>7</v>
      </c>
      <c r="B16" s="44" t="s">
        <v>38</v>
      </c>
      <c r="C16" s="45" t="s">
        <v>39</v>
      </c>
      <c r="D16" s="70" t="s">
        <v>40</v>
      </c>
      <c r="E16" s="73" t="s">
        <v>67</v>
      </c>
      <c r="F16" s="68">
        <v>45431751</v>
      </c>
      <c r="G16" s="64" t="s">
        <v>55</v>
      </c>
      <c r="H16" s="64" t="s">
        <v>56</v>
      </c>
      <c r="I16" s="65" t="s">
        <v>60</v>
      </c>
      <c r="J16" s="65" t="s">
        <v>60</v>
      </c>
      <c r="K16" s="65" t="s">
        <v>60</v>
      </c>
      <c r="L16" s="65" t="s">
        <v>60</v>
      </c>
      <c r="M16" s="65" t="s">
        <v>60</v>
      </c>
      <c r="N16" s="64" t="s">
        <v>55</v>
      </c>
      <c r="O16" s="64" t="s">
        <v>56</v>
      </c>
      <c r="P16" s="65" t="s">
        <v>60</v>
      </c>
      <c r="Q16" s="65" t="s">
        <v>60</v>
      </c>
      <c r="R16" s="65" t="s">
        <v>60</v>
      </c>
      <c r="S16" s="65" t="s">
        <v>60</v>
      </c>
      <c r="T16" s="65" t="s">
        <v>60</v>
      </c>
      <c r="U16" s="66" t="s">
        <v>68</v>
      </c>
      <c r="V16" s="65" t="s">
        <v>60</v>
      </c>
      <c r="W16" s="65" t="s">
        <v>60</v>
      </c>
      <c r="X16" s="64" t="s">
        <v>55</v>
      </c>
      <c r="Y16" s="64" t="s">
        <v>56</v>
      </c>
      <c r="Z16" s="65" t="s">
        <v>60</v>
      </c>
      <c r="AA16" s="65" t="s">
        <v>60</v>
      </c>
      <c r="AB16" s="65" t="s">
        <v>60</v>
      </c>
      <c r="AC16" s="65" t="s">
        <v>60</v>
      </c>
      <c r="AD16" s="65" t="s">
        <v>60</v>
      </c>
      <c r="AE16" s="64" t="s">
        <v>55</v>
      </c>
      <c r="AF16" s="64" t="s">
        <v>56</v>
      </c>
      <c r="AG16" s="65" t="s">
        <v>60</v>
      </c>
      <c r="AH16" s="65" t="s">
        <v>60</v>
      </c>
      <c r="AI16" s="65" t="s">
        <v>60</v>
      </c>
      <c r="AJ16" s="65" t="s">
        <v>60</v>
      </c>
      <c r="AK16" s="65" t="s">
        <v>60</v>
      </c>
      <c r="AL16" s="50">
        <v>22</v>
      </c>
      <c r="AM16" s="51">
        <v>8</v>
      </c>
      <c r="AN16" s="51"/>
      <c r="AO16" s="51"/>
      <c r="AP16" s="52">
        <v>1</v>
      </c>
      <c r="AQ16" s="52"/>
      <c r="AR16" s="53"/>
      <c r="AS16" s="52"/>
      <c r="AT16" s="51">
        <v>15</v>
      </c>
      <c r="AU16" s="52"/>
      <c r="AV16" s="77" t="s">
        <v>69</v>
      </c>
    </row>
    <row r="17" spans="1:48" s="15" customFormat="1" ht="24.75" customHeight="1">
      <c r="A17" s="29"/>
      <c r="B17" s="30"/>
      <c r="C17" s="30"/>
      <c r="D17" s="31"/>
      <c r="E17" s="32"/>
      <c r="F17" s="33"/>
      <c r="G17" s="34"/>
      <c r="H17" s="34"/>
      <c r="I17" s="35"/>
      <c r="J17" s="36"/>
      <c r="K17" s="36"/>
      <c r="L17" s="37"/>
      <c r="M17" s="35"/>
      <c r="N17" s="34"/>
      <c r="O17" s="34"/>
      <c r="P17" s="35"/>
      <c r="Q17" s="36"/>
      <c r="R17" s="36"/>
      <c r="S17" s="37"/>
      <c r="T17" s="35"/>
      <c r="U17" s="36"/>
      <c r="V17" s="36"/>
      <c r="W17" s="36"/>
      <c r="X17" s="34"/>
      <c r="Y17" s="34"/>
      <c r="Z17" s="35"/>
      <c r="AA17" s="36"/>
      <c r="AB17" s="36"/>
      <c r="AC17" s="37"/>
      <c r="AD17" s="35"/>
      <c r="AE17" s="34"/>
      <c r="AF17" s="34"/>
      <c r="AG17" s="35"/>
      <c r="AH17" s="36"/>
      <c r="AI17" s="36"/>
      <c r="AJ17" s="37"/>
      <c r="AK17" s="35"/>
      <c r="AL17" s="38"/>
      <c r="AM17" s="38"/>
      <c r="AN17" s="38"/>
      <c r="AO17" s="38"/>
      <c r="AP17" s="39"/>
      <c r="AQ17" s="39"/>
      <c r="AR17" s="40"/>
      <c r="AS17" s="39"/>
      <c r="AT17" s="38"/>
      <c r="AU17" s="39"/>
      <c r="AV17" s="41"/>
    </row>
    <row r="18" spans="1:48" s="15" customFormat="1" ht="24.75" customHeight="1">
      <c r="A18" s="29"/>
      <c r="B18" s="30"/>
      <c r="C18" s="30"/>
      <c r="D18" s="31"/>
      <c r="E18" s="32"/>
      <c r="F18" s="33"/>
      <c r="G18" s="34"/>
      <c r="H18" s="34"/>
      <c r="I18" s="35"/>
      <c r="J18" s="36"/>
      <c r="K18" s="36"/>
      <c r="L18" s="37"/>
      <c r="M18" s="35"/>
      <c r="N18" s="34"/>
      <c r="O18" s="34"/>
      <c r="P18" s="35"/>
      <c r="Q18" s="36"/>
      <c r="R18" s="36"/>
      <c r="S18" s="37"/>
      <c r="T18" s="35"/>
      <c r="U18" s="36"/>
      <c r="V18" s="36"/>
      <c r="W18" s="36"/>
      <c r="X18" s="34"/>
      <c r="Y18" s="34"/>
      <c r="Z18" s="35"/>
      <c r="AA18" s="36"/>
      <c r="AB18" s="36"/>
      <c r="AC18" s="37"/>
      <c r="AD18" s="35"/>
      <c r="AE18" s="34"/>
      <c r="AF18" s="34"/>
      <c r="AG18" s="35"/>
      <c r="AH18" s="36"/>
      <c r="AI18" s="36"/>
      <c r="AJ18" s="37"/>
      <c r="AK18" s="35"/>
      <c r="AL18" s="38"/>
      <c r="AM18" s="38"/>
      <c r="AN18" s="38"/>
      <c r="AO18" s="38"/>
      <c r="AP18" s="39"/>
      <c r="AQ18" s="39"/>
      <c r="AR18" s="40"/>
      <c r="AS18" s="39"/>
      <c r="AT18" s="38"/>
      <c r="AU18" s="39"/>
      <c r="AV18" s="41"/>
    </row>
    <row r="19" spans="1:48" s="15" customFormat="1" ht="24.75" customHeight="1">
      <c r="A19" s="29"/>
      <c r="B19" s="30"/>
      <c r="C19" s="30"/>
      <c r="D19" s="31"/>
      <c r="E19" s="32"/>
      <c r="F19" s="33"/>
      <c r="G19" s="34"/>
      <c r="H19" s="34"/>
      <c r="I19" s="35"/>
      <c r="J19" s="36"/>
      <c r="K19" s="36"/>
      <c r="L19" s="37"/>
      <c r="M19" s="35"/>
      <c r="N19" s="34"/>
      <c r="O19" s="34"/>
      <c r="P19" s="35"/>
      <c r="Q19" s="36"/>
      <c r="R19" s="36"/>
      <c r="S19" s="37"/>
      <c r="T19" s="35"/>
      <c r="U19" s="36"/>
      <c r="V19" s="36"/>
      <c r="W19" s="36"/>
      <c r="X19" s="34"/>
      <c r="Y19" s="34"/>
      <c r="Z19" s="35"/>
      <c r="AA19" s="36"/>
      <c r="AB19" s="36"/>
      <c r="AC19" s="37"/>
      <c r="AD19" s="35"/>
      <c r="AE19" s="34"/>
      <c r="AF19" s="34"/>
      <c r="AG19" s="35"/>
      <c r="AH19" s="36"/>
      <c r="AI19" s="36"/>
      <c r="AJ19" s="37"/>
      <c r="AK19" s="35"/>
      <c r="AL19" s="38"/>
      <c r="AM19" s="38"/>
      <c r="AN19" s="38"/>
      <c r="AO19" s="38"/>
      <c r="AP19" s="39"/>
      <c r="AQ19" s="39"/>
      <c r="AR19" s="40"/>
      <c r="AS19" s="39"/>
      <c r="AT19" s="38"/>
      <c r="AU19" s="39"/>
      <c r="AV19" s="41"/>
    </row>
    <row r="20" spans="1:48" s="15" customFormat="1" ht="24.75" customHeight="1">
      <c r="A20" s="29"/>
      <c r="B20" s="30"/>
      <c r="C20" s="30"/>
      <c r="D20" s="31"/>
      <c r="E20" s="32"/>
      <c r="F20" s="33"/>
      <c r="G20" s="34"/>
      <c r="H20" s="34"/>
      <c r="I20" s="35"/>
      <c r="J20" s="36"/>
      <c r="K20" s="36"/>
      <c r="L20" s="37"/>
      <c r="M20" s="35"/>
      <c r="N20" s="34"/>
      <c r="O20" s="34"/>
      <c r="P20" s="35"/>
      <c r="Q20" s="36"/>
      <c r="R20" s="36"/>
      <c r="S20" s="37"/>
      <c r="T20" s="35"/>
      <c r="U20" s="36"/>
      <c r="V20" s="36"/>
      <c r="W20" s="36"/>
      <c r="X20" s="34"/>
      <c r="Y20" s="34"/>
      <c r="Z20" s="35"/>
      <c r="AA20" s="36"/>
      <c r="AB20" s="36"/>
      <c r="AC20" s="37"/>
      <c r="AD20" s="35"/>
      <c r="AE20" s="34"/>
      <c r="AF20" s="34"/>
      <c r="AG20" s="35"/>
      <c r="AH20" s="36"/>
      <c r="AI20" s="36"/>
      <c r="AJ20" s="37"/>
      <c r="AK20" s="35"/>
      <c r="AL20" s="38"/>
      <c r="AM20" s="38"/>
      <c r="AN20" s="38"/>
      <c r="AO20" s="38"/>
      <c r="AP20" s="39"/>
      <c r="AQ20" s="39"/>
      <c r="AR20" s="40"/>
      <c r="AS20" s="39"/>
      <c r="AT20" s="38"/>
      <c r="AU20" s="39"/>
      <c r="AV20" s="41"/>
    </row>
    <row r="21" spans="6:37" ht="12.75">
      <c r="F21" s="21"/>
      <c r="AF21" s="11"/>
      <c r="AG21" s="11"/>
      <c r="AH21" s="11"/>
      <c r="AI21" s="11"/>
      <c r="AJ21" s="11"/>
      <c r="AK21" s="11"/>
    </row>
    <row r="22" spans="32:37" ht="12.75">
      <c r="AF22" s="222"/>
      <c r="AG22" s="222"/>
      <c r="AH22" s="222"/>
      <c r="AI22" s="222"/>
      <c r="AJ22" s="222"/>
      <c r="AK22" s="222"/>
    </row>
    <row r="23" spans="2:48" s="17" customFormat="1" ht="18">
      <c r="B23" s="209" t="s">
        <v>41</v>
      </c>
      <c r="C23" s="209"/>
      <c r="L23" s="19"/>
      <c r="M23" s="18"/>
      <c r="N23" s="18"/>
      <c r="O23" s="18"/>
      <c r="P23" s="18"/>
      <c r="Q23" s="18"/>
      <c r="R23" s="19"/>
      <c r="X23" s="76"/>
      <c r="Y23" s="76"/>
      <c r="Z23" s="209" t="s">
        <v>42</v>
      </c>
      <c r="AA23" s="209"/>
      <c r="AB23" s="209"/>
      <c r="AC23" s="209"/>
      <c r="AD23" s="209"/>
      <c r="AE23" s="76"/>
      <c r="AF23" s="76"/>
      <c r="AL23" s="20"/>
      <c r="AM23" s="20"/>
      <c r="AN23" s="20"/>
      <c r="AO23" s="20"/>
      <c r="AP23" s="20"/>
      <c r="AQ23" s="210" t="s">
        <v>43</v>
      </c>
      <c r="AR23" s="210"/>
      <c r="AS23" s="210"/>
      <c r="AT23" s="210"/>
      <c r="AU23" s="210"/>
      <c r="AV23" s="210"/>
    </row>
    <row r="24" spans="2:48" s="17" customFormat="1" ht="18">
      <c r="B24" s="209" t="s">
        <v>44</v>
      </c>
      <c r="C24" s="209"/>
      <c r="L24" s="19"/>
      <c r="M24" s="18"/>
      <c r="N24" s="18"/>
      <c r="O24" s="18"/>
      <c r="P24" s="18"/>
      <c r="Q24" s="18"/>
      <c r="R24" s="19"/>
      <c r="X24" s="76"/>
      <c r="Y24" s="76"/>
      <c r="Z24" s="209" t="s">
        <v>45</v>
      </c>
      <c r="AA24" s="209"/>
      <c r="AB24" s="209"/>
      <c r="AC24" s="209"/>
      <c r="AD24" s="209"/>
      <c r="AE24" s="76"/>
      <c r="AF24" s="76"/>
      <c r="AL24" s="20"/>
      <c r="AM24" s="20"/>
      <c r="AN24" s="20"/>
      <c r="AO24" s="20"/>
      <c r="AP24" s="20"/>
      <c r="AQ24" s="210" t="s">
        <v>46</v>
      </c>
      <c r="AR24" s="210"/>
      <c r="AS24" s="210"/>
      <c r="AT24" s="210"/>
      <c r="AU24" s="210"/>
      <c r="AV24" s="210"/>
    </row>
    <row r="25" spans="2:48" s="17" customFormat="1" ht="18">
      <c r="B25" s="209" t="s">
        <v>47</v>
      </c>
      <c r="C25" s="209"/>
      <c r="L25" s="19"/>
      <c r="M25" s="18"/>
      <c r="N25" s="18"/>
      <c r="O25" s="18"/>
      <c r="P25" s="18"/>
      <c r="Q25" s="18"/>
      <c r="R25" s="19"/>
      <c r="X25" s="76"/>
      <c r="Y25" s="209" t="s">
        <v>48</v>
      </c>
      <c r="Z25" s="209"/>
      <c r="AA25" s="209"/>
      <c r="AB25" s="209"/>
      <c r="AC25" s="209"/>
      <c r="AD25" s="209"/>
      <c r="AE25" s="209"/>
      <c r="AF25" s="76"/>
      <c r="AL25" s="20"/>
      <c r="AM25" s="20"/>
      <c r="AN25" s="20"/>
      <c r="AO25" s="20"/>
      <c r="AP25" s="20"/>
      <c r="AQ25" s="210" t="s">
        <v>49</v>
      </c>
      <c r="AR25" s="210"/>
      <c r="AS25" s="210"/>
      <c r="AT25" s="210"/>
      <c r="AU25" s="210"/>
      <c r="AV25" s="210"/>
    </row>
    <row r="26" spans="2:48" s="17" customFormat="1" ht="18">
      <c r="B26" s="209" t="s">
        <v>50</v>
      </c>
      <c r="C26" s="209"/>
      <c r="L26" s="18"/>
      <c r="M26" s="18"/>
      <c r="N26" s="18"/>
      <c r="O26" s="18"/>
      <c r="P26" s="18"/>
      <c r="Q26" s="18"/>
      <c r="R26" s="18"/>
      <c r="X26" s="78" t="s">
        <v>51</v>
      </c>
      <c r="Y26" s="78"/>
      <c r="Z26" s="78"/>
      <c r="AA26" s="78"/>
      <c r="AB26" s="78"/>
      <c r="AC26" s="78"/>
      <c r="AD26" s="78"/>
      <c r="AE26" s="78"/>
      <c r="AF26" s="78"/>
      <c r="AL26" s="20"/>
      <c r="AM26" s="20"/>
      <c r="AN26" s="20"/>
      <c r="AO26" s="20"/>
      <c r="AP26" s="20"/>
      <c r="AQ26" s="210" t="s">
        <v>52</v>
      </c>
      <c r="AR26" s="210"/>
      <c r="AS26" s="210"/>
      <c r="AT26" s="210"/>
      <c r="AU26" s="210"/>
      <c r="AV26" s="210"/>
    </row>
    <row r="27" spans="2:48" ht="12.75">
      <c r="B27" s="223"/>
      <c r="C27" s="223"/>
      <c r="AQ27" s="224"/>
      <c r="AR27" s="224"/>
      <c r="AS27" s="224"/>
      <c r="AT27" s="224"/>
      <c r="AU27" s="224"/>
      <c r="AV27" s="224"/>
    </row>
  </sheetData>
  <sheetProtection/>
  <mergeCells count="41">
    <mergeCell ref="A7:A9"/>
    <mergeCell ref="B7:B9"/>
    <mergeCell ref="C7:C9"/>
    <mergeCell ref="D7:D9"/>
    <mergeCell ref="E7:E9"/>
    <mergeCell ref="F7:F9"/>
    <mergeCell ref="AQ2:AS2"/>
    <mergeCell ref="F3:J3"/>
    <mergeCell ref="Z2:AA2"/>
    <mergeCell ref="AF2:AH2"/>
    <mergeCell ref="AI2:AJ2"/>
    <mergeCell ref="AK2:AL2"/>
    <mergeCell ref="K3:AU3"/>
    <mergeCell ref="AP7:AP9"/>
    <mergeCell ref="B27:C27"/>
    <mergeCell ref="AQ27:AV27"/>
    <mergeCell ref="B25:C25"/>
    <mergeCell ref="Y25:AE25"/>
    <mergeCell ref="AQ25:AV25"/>
    <mergeCell ref="AU7:AU9"/>
    <mergeCell ref="G7:AK7"/>
    <mergeCell ref="AL7:AL9"/>
    <mergeCell ref="AS7:AS9"/>
    <mergeCell ref="AV7:AV9"/>
    <mergeCell ref="G8:T8"/>
    <mergeCell ref="U8:AK8"/>
    <mergeCell ref="AQ7:AQ9"/>
    <mergeCell ref="AR7:AR9"/>
    <mergeCell ref="AF22:AK22"/>
    <mergeCell ref="AT7:AT9"/>
    <mergeCell ref="AM7:AM9"/>
    <mergeCell ref="AN7:AN9"/>
    <mergeCell ref="AO7:AO9"/>
    <mergeCell ref="B26:C26"/>
    <mergeCell ref="AQ26:AV26"/>
    <mergeCell ref="B23:C23"/>
    <mergeCell ref="Z23:AD23"/>
    <mergeCell ref="AQ23:AV23"/>
    <mergeCell ref="B24:C24"/>
    <mergeCell ref="Z24:AD24"/>
    <mergeCell ref="AQ24:AV24"/>
  </mergeCells>
  <printOptions/>
  <pageMargins left="0.38" right="0.46" top="1.02" bottom="0.55" header="0.24" footer="0.5"/>
  <pageSetup fitToHeight="1" fitToWidth="1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79"/>
  <sheetViews>
    <sheetView zoomScalePageLayoutView="0" workbookViewId="0" topLeftCell="A1">
      <selection activeCell="AN8" sqref="AN8"/>
    </sheetView>
  </sheetViews>
  <sheetFormatPr defaultColWidth="9.00390625" defaultRowHeight="12.75"/>
  <cols>
    <col min="1" max="1" width="1.25" style="92" customWidth="1"/>
    <col min="2" max="2" width="3.00390625" style="92" customWidth="1"/>
    <col min="3" max="3" width="3.75390625" style="92" customWidth="1"/>
    <col min="4" max="4" width="18.875" style="92" customWidth="1"/>
    <col min="5" max="5" width="7.25390625" style="92" customWidth="1"/>
    <col min="6" max="6" width="9.00390625" style="92" customWidth="1"/>
    <col min="7" max="37" width="2.875" style="92" customWidth="1"/>
    <col min="38" max="38" width="4.75390625" style="103" customWidth="1"/>
    <col min="39" max="39" width="4.125" style="92" customWidth="1"/>
    <col min="40" max="40" width="4.125" style="0" customWidth="1"/>
    <col min="41" max="41" width="1.37890625" style="92" customWidth="1"/>
    <col min="42" max="16384" width="9.125" style="92" customWidth="1"/>
  </cols>
  <sheetData>
    <row r="2" spans="2:40" s="165" customFormat="1" ht="16.5" customHeight="1">
      <c r="B2" s="276" t="s">
        <v>91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</row>
    <row r="3" spans="2:40" s="165" customFormat="1" ht="16.5" customHeight="1">
      <c r="B3" s="276" t="s">
        <v>96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</row>
    <row r="4" spans="2:40" s="165" customFormat="1" ht="16.5" customHeight="1">
      <c r="B4" s="276" t="s">
        <v>143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</row>
    <row r="5" spans="2:40" s="165" customFormat="1" ht="16.5" customHeight="1">
      <c r="B5" s="277" t="s">
        <v>144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</row>
    <row r="6" spans="2:40" ht="32.25" customHeight="1">
      <c r="B6" s="256" t="s">
        <v>97</v>
      </c>
      <c r="C6" s="122"/>
      <c r="D6" s="268" t="s">
        <v>98</v>
      </c>
      <c r="E6" s="278" t="s">
        <v>147</v>
      </c>
      <c r="F6" s="272" t="s">
        <v>99</v>
      </c>
      <c r="G6" s="262"/>
      <c r="H6" s="263"/>
      <c r="I6" s="263"/>
      <c r="J6" s="263"/>
      <c r="K6" s="263"/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110"/>
      <c r="AL6" s="274" t="s">
        <v>100</v>
      </c>
      <c r="AM6" s="270" t="s">
        <v>86</v>
      </c>
      <c r="AN6" s="270" t="s">
        <v>87</v>
      </c>
    </row>
    <row r="7" spans="2:40" ht="25.5" customHeight="1">
      <c r="B7" s="257"/>
      <c r="C7" s="123"/>
      <c r="D7" s="269"/>
      <c r="E7" s="279"/>
      <c r="F7" s="273"/>
      <c r="G7" s="109">
        <v>1</v>
      </c>
      <c r="H7" s="109">
        <v>2</v>
      </c>
      <c r="I7" s="109">
        <v>3</v>
      </c>
      <c r="J7" s="109">
        <v>4</v>
      </c>
      <c r="K7" s="109">
        <v>5</v>
      </c>
      <c r="L7" s="109">
        <v>6</v>
      </c>
      <c r="M7" s="109">
        <v>7</v>
      </c>
      <c r="N7" s="109">
        <v>8</v>
      </c>
      <c r="O7" s="109">
        <v>9</v>
      </c>
      <c r="P7" s="109">
        <v>10</v>
      </c>
      <c r="Q7" s="109">
        <v>11</v>
      </c>
      <c r="R7" s="109">
        <v>12</v>
      </c>
      <c r="S7" s="109">
        <v>13</v>
      </c>
      <c r="T7" s="109">
        <v>14</v>
      </c>
      <c r="U7" s="109">
        <v>15</v>
      </c>
      <c r="V7" s="109">
        <v>16</v>
      </c>
      <c r="W7" s="109">
        <v>17</v>
      </c>
      <c r="X7" s="109">
        <v>18</v>
      </c>
      <c r="Y7" s="109">
        <v>19</v>
      </c>
      <c r="Z7" s="109">
        <v>20</v>
      </c>
      <c r="AA7" s="109">
        <v>21</v>
      </c>
      <c r="AB7" s="109">
        <v>22</v>
      </c>
      <c r="AC7" s="109">
        <v>23</v>
      </c>
      <c r="AD7" s="109">
        <v>24</v>
      </c>
      <c r="AE7" s="109">
        <v>25</v>
      </c>
      <c r="AF7" s="109">
        <v>26</v>
      </c>
      <c r="AG7" s="109">
        <v>27</v>
      </c>
      <c r="AH7" s="109">
        <v>28</v>
      </c>
      <c r="AI7" s="109">
        <v>29</v>
      </c>
      <c r="AJ7" s="109">
        <v>30</v>
      </c>
      <c r="AK7" s="109"/>
      <c r="AL7" s="275"/>
      <c r="AM7" s="271"/>
      <c r="AN7" s="271"/>
    </row>
    <row r="8" spans="2:40" s="105" customFormat="1" ht="16.5" customHeight="1">
      <c r="B8" s="140">
        <v>1</v>
      </c>
      <c r="C8" s="140"/>
      <c r="D8" s="166"/>
      <c r="E8" s="166"/>
      <c r="F8" s="207" t="s">
        <v>95</v>
      </c>
      <c r="G8" s="170"/>
      <c r="H8" s="147">
        <v>1</v>
      </c>
      <c r="I8" s="147">
        <v>2</v>
      </c>
      <c r="J8" s="147">
        <v>3</v>
      </c>
      <c r="K8" s="147">
        <v>2</v>
      </c>
      <c r="L8" s="147"/>
      <c r="M8" s="170">
        <v>8</v>
      </c>
      <c r="N8" s="170" t="s">
        <v>60</v>
      </c>
      <c r="O8" s="147"/>
      <c r="P8" s="147"/>
      <c r="Q8" s="147"/>
      <c r="R8" s="147"/>
      <c r="S8" s="147"/>
      <c r="T8" s="170"/>
      <c r="U8" s="170"/>
      <c r="V8" s="147"/>
      <c r="W8" s="147"/>
      <c r="X8" s="147"/>
      <c r="Y8" s="147"/>
      <c r="Z8" s="147"/>
      <c r="AA8" s="170"/>
      <c r="AB8" s="170"/>
      <c r="AC8" s="170" t="s">
        <v>60</v>
      </c>
      <c r="AD8" s="147"/>
      <c r="AE8" s="147"/>
      <c r="AF8" s="147"/>
      <c r="AG8" s="147"/>
      <c r="AH8" s="147"/>
      <c r="AI8" s="170"/>
      <c r="AJ8" s="170"/>
      <c r="AK8" s="147"/>
      <c r="AL8" s="142">
        <f>SUM(G8:AK8)</f>
        <v>16</v>
      </c>
      <c r="AM8" s="133">
        <v>1</v>
      </c>
      <c r="AN8" s="133">
        <v>1</v>
      </c>
    </row>
    <row r="9" spans="2:40" s="105" customFormat="1" ht="16.5" customHeight="1">
      <c r="B9" s="140">
        <v>2</v>
      </c>
      <c r="C9" s="140"/>
      <c r="D9" s="166"/>
      <c r="E9" s="166"/>
      <c r="F9" s="207" t="s">
        <v>95</v>
      </c>
      <c r="G9" s="170"/>
      <c r="H9" s="147"/>
      <c r="I9" s="147"/>
      <c r="J9" s="147"/>
      <c r="K9" s="147"/>
      <c r="L9" s="147"/>
      <c r="M9" s="170"/>
      <c r="N9" s="170"/>
      <c r="O9" s="147"/>
      <c r="P9" s="147"/>
      <c r="Q9" s="147">
        <v>1</v>
      </c>
      <c r="R9" s="147">
        <v>1</v>
      </c>
      <c r="S9" s="147">
        <v>1</v>
      </c>
      <c r="T9" s="170"/>
      <c r="U9" s="170"/>
      <c r="V9" s="147"/>
      <c r="W9" s="147"/>
      <c r="X9" s="147">
        <v>2</v>
      </c>
      <c r="Y9" s="147"/>
      <c r="Z9" s="147">
        <v>3</v>
      </c>
      <c r="AA9" s="170"/>
      <c r="AB9" s="170"/>
      <c r="AC9" s="170" t="s">
        <v>60</v>
      </c>
      <c r="AD9" s="147"/>
      <c r="AE9" s="147"/>
      <c r="AF9" s="147"/>
      <c r="AG9" s="147"/>
      <c r="AH9" s="147"/>
      <c r="AI9" s="170"/>
      <c r="AJ9" s="170" t="s">
        <v>60</v>
      </c>
      <c r="AK9" s="147"/>
      <c r="AL9" s="142">
        <f>SUM(G9:AK9)</f>
        <v>8</v>
      </c>
      <c r="AM9" s="133">
        <v>1</v>
      </c>
      <c r="AN9" s="133">
        <v>1</v>
      </c>
    </row>
    <row r="10" spans="2:40" ht="16.5" customHeight="1">
      <c r="B10" s="140">
        <v>3</v>
      </c>
      <c r="C10" s="94"/>
      <c r="D10" s="100"/>
      <c r="E10" s="100"/>
      <c r="F10" s="95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125"/>
      <c r="AM10" s="125"/>
      <c r="AN10" s="126"/>
    </row>
    <row r="11" spans="2:40" ht="16.5" customHeight="1">
      <c r="B11" s="140">
        <v>4</v>
      </c>
      <c r="C11" s="94"/>
      <c r="D11" s="95"/>
      <c r="E11" s="95"/>
      <c r="F11" s="95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125"/>
      <c r="AM11" s="125"/>
      <c r="AN11" s="126"/>
    </row>
    <row r="12" spans="2:40" ht="16.5" customHeight="1">
      <c r="B12" s="140">
        <v>5</v>
      </c>
      <c r="C12" s="94"/>
      <c r="D12" s="95"/>
      <c r="E12" s="95"/>
      <c r="F12" s="99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125"/>
      <c r="AM12" s="125"/>
      <c r="AN12" s="126"/>
    </row>
    <row r="13" spans="2:40" ht="16.5" customHeight="1">
      <c r="B13" s="140">
        <v>6</v>
      </c>
      <c r="C13" s="94"/>
      <c r="D13" s="95"/>
      <c r="E13" s="95"/>
      <c r="F13" s="95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125"/>
      <c r="AM13" s="125"/>
      <c r="AN13" s="126"/>
    </row>
    <row r="14" spans="2:40" ht="16.5" customHeight="1">
      <c r="B14" s="140">
        <v>7</v>
      </c>
      <c r="C14" s="94"/>
      <c r="D14" s="100"/>
      <c r="E14" s="100"/>
      <c r="F14" s="95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125"/>
      <c r="AM14" s="125"/>
      <c r="AN14" s="126"/>
    </row>
    <row r="15" spans="2:40" ht="16.5" customHeight="1">
      <c r="B15" s="140">
        <v>8</v>
      </c>
      <c r="C15" s="94"/>
      <c r="D15" s="95"/>
      <c r="E15" s="95"/>
      <c r="F15" s="95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125"/>
      <c r="AM15" s="125"/>
      <c r="AN15" s="126"/>
    </row>
    <row r="16" spans="2:40" ht="16.5" customHeight="1">
      <c r="B16" s="140">
        <v>9</v>
      </c>
      <c r="C16" s="94"/>
      <c r="D16" s="95"/>
      <c r="E16" s="95"/>
      <c r="F16" s="95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125"/>
      <c r="AM16" s="125"/>
      <c r="AN16" s="126"/>
    </row>
    <row r="17" spans="2:40" ht="16.5" customHeight="1">
      <c r="B17" s="140">
        <v>10</v>
      </c>
      <c r="C17" s="94"/>
      <c r="D17" s="100"/>
      <c r="E17" s="100"/>
      <c r="F17" s="95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125"/>
      <c r="AM17" s="125"/>
      <c r="AN17" s="126"/>
    </row>
    <row r="18" spans="2:40" ht="16.5" customHeight="1">
      <c r="B18" s="140">
        <v>11</v>
      </c>
      <c r="C18" s="94"/>
      <c r="D18" s="95"/>
      <c r="E18" s="95"/>
      <c r="F18" s="95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125"/>
      <c r="AM18" s="125"/>
      <c r="AN18" s="126"/>
    </row>
    <row r="19" spans="2:40" s="124" customFormat="1" ht="21.75" customHeight="1">
      <c r="B19" s="124" t="s">
        <v>145</v>
      </c>
      <c r="K19" s="205">
        <f>AL19</f>
        <v>24</v>
      </c>
      <c r="L19" s="124" t="s">
        <v>146</v>
      </c>
      <c r="N19" s="198"/>
      <c r="O19" s="198"/>
      <c r="P19" s="199"/>
      <c r="R19" s="200">
        <f>AM19</f>
        <v>2</v>
      </c>
      <c r="S19" s="201" t="s">
        <v>103</v>
      </c>
      <c r="W19" s="202">
        <f>AN19</f>
        <v>2</v>
      </c>
      <c r="X19" s="124" t="s">
        <v>87</v>
      </c>
      <c r="AA19" s="124" t="s">
        <v>104</v>
      </c>
      <c r="AC19" s="203"/>
      <c r="AE19" s="203"/>
      <c r="AF19" s="203"/>
      <c r="AG19" s="203"/>
      <c r="AH19" s="203"/>
      <c r="AI19" s="203"/>
      <c r="AJ19" s="203"/>
      <c r="AK19" s="203"/>
      <c r="AL19" s="204">
        <f>SUM(AL8:AL18)</f>
        <v>24</v>
      </c>
      <c r="AM19" s="204">
        <f>SUM(AM8:AM18)</f>
        <v>2</v>
      </c>
      <c r="AN19" s="204">
        <f>SUM(AN8:AN18)</f>
        <v>2</v>
      </c>
    </row>
    <row r="20" spans="2:39" ht="34.5" customHeight="1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</row>
    <row r="21" spans="3:37" s="93" customFormat="1" ht="14.25">
      <c r="C21" s="252" t="s">
        <v>41</v>
      </c>
      <c r="D21" s="252"/>
      <c r="E21" s="252"/>
      <c r="F21" s="252"/>
      <c r="G21" s="252"/>
      <c r="H21" s="252"/>
      <c r="I21" s="252"/>
      <c r="J21" s="252"/>
      <c r="K21" s="107"/>
      <c r="L21" s="107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252" t="s">
        <v>88</v>
      </c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</row>
    <row r="22" spans="4:37" s="93" customFormat="1" ht="14.25">
      <c r="D22" s="107"/>
      <c r="E22" s="107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</row>
    <row r="23" spans="3:37" s="93" customFormat="1" ht="14.25">
      <c r="C23" s="252"/>
      <c r="D23" s="252"/>
      <c r="E23" s="252"/>
      <c r="F23" s="252"/>
      <c r="G23" s="252"/>
      <c r="H23" s="252"/>
      <c r="I23" s="252"/>
      <c r="J23" s="252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</row>
    <row r="24" spans="3:37" s="93" customFormat="1" ht="14.25">
      <c r="C24" s="252"/>
      <c r="D24" s="252"/>
      <c r="E24" s="252"/>
      <c r="F24" s="252"/>
      <c r="G24" s="252"/>
      <c r="H24" s="252"/>
      <c r="I24" s="252"/>
      <c r="J24" s="252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</row>
    <row r="32" spans="2:40" ht="12.75">
      <c r="B32" s="266" t="s">
        <v>91</v>
      </c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266"/>
      <c r="AK32" s="266"/>
      <c r="AL32" s="266"/>
      <c r="AM32" s="266"/>
      <c r="AN32" s="266"/>
    </row>
    <row r="33" spans="2:40" ht="12.75">
      <c r="B33" s="266" t="s">
        <v>96</v>
      </c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266"/>
      <c r="AK33" s="266"/>
      <c r="AL33" s="266"/>
      <c r="AM33" s="266"/>
      <c r="AN33" s="266"/>
    </row>
    <row r="34" spans="2:40" ht="12.75">
      <c r="B34" s="266" t="s">
        <v>108</v>
      </c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6"/>
      <c r="AG34" s="266"/>
      <c r="AH34" s="266"/>
      <c r="AI34" s="266"/>
      <c r="AJ34" s="266"/>
      <c r="AK34" s="266"/>
      <c r="AL34" s="266"/>
      <c r="AM34" s="266"/>
      <c r="AN34" s="266"/>
    </row>
    <row r="35" spans="2:40" ht="19.5" customHeight="1">
      <c r="B35" s="267" t="s">
        <v>128</v>
      </c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</row>
    <row r="36" spans="2:40" ht="32.25" customHeight="1">
      <c r="B36" s="256" t="s">
        <v>97</v>
      </c>
      <c r="C36" s="122"/>
      <c r="D36" s="258" t="s">
        <v>98</v>
      </c>
      <c r="E36" s="193"/>
      <c r="F36" s="260" t="s">
        <v>99</v>
      </c>
      <c r="G36" s="262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110"/>
      <c r="AL36" s="264" t="s">
        <v>100</v>
      </c>
      <c r="AM36" s="253" t="s">
        <v>86</v>
      </c>
      <c r="AN36" s="253" t="s">
        <v>87</v>
      </c>
    </row>
    <row r="37" spans="2:40" ht="25.5" customHeight="1">
      <c r="B37" s="257"/>
      <c r="C37" s="123"/>
      <c r="D37" s="259"/>
      <c r="E37" s="194"/>
      <c r="F37" s="261"/>
      <c r="G37" s="109">
        <v>1</v>
      </c>
      <c r="H37" s="109">
        <v>2</v>
      </c>
      <c r="I37" s="109">
        <v>3</v>
      </c>
      <c r="J37" s="109">
        <v>4</v>
      </c>
      <c r="K37" s="109">
        <v>5</v>
      </c>
      <c r="L37" s="109">
        <v>6</v>
      </c>
      <c r="M37" s="109">
        <v>7</v>
      </c>
      <c r="N37" s="109">
        <v>8</v>
      </c>
      <c r="O37" s="109">
        <v>9</v>
      </c>
      <c r="P37" s="109">
        <v>10</v>
      </c>
      <c r="Q37" s="109">
        <v>11</v>
      </c>
      <c r="R37" s="109">
        <v>12</v>
      </c>
      <c r="S37" s="109">
        <v>13</v>
      </c>
      <c r="T37" s="109">
        <v>14</v>
      </c>
      <c r="U37" s="109">
        <v>15</v>
      </c>
      <c r="V37" s="109">
        <v>16</v>
      </c>
      <c r="W37" s="109">
        <v>17</v>
      </c>
      <c r="X37" s="109">
        <v>18</v>
      </c>
      <c r="Y37" s="109">
        <v>19</v>
      </c>
      <c r="Z37" s="109">
        <v>20</v>
      </c>
      <c r="AA37" s="109">
        <v>21</v>
      </c>
      <c r="AB37" s="109">
        <v>22</v>
      </c>
      <c r="AC37" s="109">
        <v>23</v>
      </c>
      <c r="AD37" s="109">
        <v>24</v>
      </c>
      <c r="AE37" s="109">
        <v>25</v>
      </c>
      <c r="AF37" s="109">
        <v>26</v>
      </c>
      <c r="AG37" s="109">
        <v>27</v>
      </c>
      <c r="AH37" s="109">
        <v>28</v>
      </c>
      <c r="AI37" s="109">
        <v>29</v>
      </c>
      <c r="AJ37" s="109">
        <v>30</v>
      </c>
      <c r="AK37" s="109">
        <v>31</v>
      </c>
      <c r="AL37" s="265"/>
      <c r="AM37" s="254"/>
      <c r="AN37" s="254"/>
    </row>
    <row r="38" spans="2:40" s="105" customFormat="1" ht="19.5" customHeight="1">
      <c r="B38" s="140">
        <v>1</v>
      </c>
      <c r="C38" s="112">
        <v>215</v>
      </c>
      <c r="D38" s="146" t="s">
        <v>107</v>
      </c>
      <c r="E38" s="146"/>
      <c r="F38" s="141" t="s">
        <v>95</v>
      </c>
      <c r="G38" s="168"/>
      <c r="H38" s="168"/>
      <c r="I38" s="145">
        <v>1</v>
      </c>
      <c r="J38" s="145">
        <v>1</v>
      </c>
      <c r="K38" s="145">
        <v>2</v>
      </c>
      <c r="L38" s="145">
        <v>2</v>
      </c>
      <c r="M38" s="145"/>
      <c r="N38" s="168"/>
      <c r="O38" s="168"/>
      <c r="P38" s="145"/>
      <c r="Q38" s="145"/>
      <c r="R38" s="145"/>
      <c r="S38" s="145">
        <v>3</v>
      </c>
      <c r="T38" s="145"/>
      <c r="U38" s="168">
        <v>8</v>
      </c>
      <c r="V38" s="168"/>
      <c r="W38" s="145">
        <v>1</v>
      </c>
      <c r="X38" s="145">
        <v>1</v>
      </c>
      <c r="Y38" s="145"/>
      <c r="Z38" s="145"/>
      <c r="AA38" s="145"/>
      <c r="AB38" s="168"/>
      <c r="AC38" s="168"/>
      <c r="AD38" s="145"/>
      <c r="AE38" s="145"/>
      <c r="AF38" s="145"/>
      <c r="AG38" s="145"/>
      <c r="AH38" s="145"/>
      <c r="AI38" s="168" t="s">
        <v>60</v>
      </c>
      <c r="AJ38" s="168" t="s">
        <v>60</v>
      </c>
      <c r="AK38" s="145"/>
      <c r="AL38" s="148">
        <f>SUM(G38:AK38)</f>
        <v>19</v>
      </c>
      <c r="AM38" s="167">
        <v>1</v>
      </c>
      <c r="AN38" s="167">
        <v>1</v>
      </c>
    </row>
    <row r="39" spans="2:40" ht="19.5" customHeight="1">
      <c r="B39" s="94"/>
      <c r="C39" s="112"/>
      <c r="D39" s="111"/>
      <c r="E39" s="111"/>
      <c r="F39" s="95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7"/>
      <c r="AM39" s="113"/>
      <c r="AN39" s="98"/>
    </row>
    <row r="40" spans="2:40" ht="19.5" customHeight="1">
      <c r="B40" s="94"/>
      <c r="C40" s="94"/>
      <c r="D40" s="100"/>
      <c r="E40" s="206"/>
      <c r="F40" s="101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7"/>
      <c r="AM40" s="113"/>
      <c r="AN40" s="98"/>
    </row>
    <row r="41" spans="2:40" ht="19.5" customHeight="1">
      <c r="B41" s="94"/>
      <c r="C41" s="94"/>
      <c r="D41" s="95"/>
      <c r="E41" s="95"/>
      <c r="F41" s="95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7"/>
      <c r="AM41" s="97"/>
      <c r="AN41" s="98"/>
    </row>
    <row r="42" spans="2:40" ht="19.5" customHeight="1">
      <c r="B42" s="94"/>
      <c r="C42" s="94"/>
      <c r="D42" s="95"/>
      <c r="E42" s="95"/>
      <c r="F42" s="99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7"/>
      <c r="AM42" s="97"/>
      <c r="AN42" s="98"/>
    </row>
    <row r="43" spans="2:40" ht="19.5" customHeight="1">
      <c r="B43" s="94"/>
      <c r="C43" s="94"/>
      <c r="D43" s="95"/>
      <c r="E43" s="95"/>
      <c r="F43" s="95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7"/>
      <c r="AM43" s="97"/>
      <c r="AN43" s="98"/>
    </row>
    <row r="44" spans="2:40" ht="19.5" customHeight="1">
      <c r="B44" s="94"/>
      <c r="C44" s="94"/>
      <c r="D44" s="100"/>
      <c r="E44" s="100"/>
      <c r="F44" s="95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7"/>
      <c r="AM44" s="97"/>
      <c r="AN44" s="98"/>
    </row>
    <row r="45" spans="2:40" ht="19.5" customHeight="1">
      <c r="B45" s="94"/>
      <c r="C45" s="94"/>
      <c r="D45" s="95"/>
      <c r="E45" s="95"/>
      <c r="F45" s="95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7"/>
      <c r="AM45" s="97"/>
      <c r="AN45" s="98"/>
    </row>
    <row r="46" spans="3:40" ht="16.5">
      <c r="C46" s="92" t="s">
        <v>120</v>
      </c>
      <c r="F46" s="92" t="s">
        <v>101</v>
      </c>
      <c r="P46" s="255">
        <f>AL46</f>
        <v>19</v>
      </c>
      <c r="Q46" s="255"/>
      <c r="R46" s="102" t="s">
        <v>102</v>
      </c>
      <c r="T46" s="103">
        <v>1</v>
      </c>
      <c r="U46" s="104" t="s">
        <v>103</v>
      </c>
      <c r="X46" s="92">
        <v>3</v>
      </c>
      <c r="Y46" s="92" t="s">
        <v>87</v>
      </c>
      <c r="AB46" s="92" t="s">
        <v>104</v>
      </c>
      <c r="AC46" s="105"/>
      <c r="AE46" s="105"/>
      <c r="AF46" s="105"/>
      <c r="AG46" s="105"/>
      <c r="AH46" s="105"/>
      <c r="AI46" s="105"/>
      <c r="AJ46" s="105"/>
      <c r="AK46" s="105"/>
      <c r="AL46" s="149">
        <f>SUM(AL38:AL45)</f>
        <v>19</v>
      </c>
      <c r="AM46" s="167">
        <v>1</v>
      </c>
      <c r="AN46" s="167">
        <v>1</v>
      </c>
    </row>
    <row r="47" spans="2:39" ht="34.5" customHeight="1"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</row>
    <row r="48" spans="3:37" s="93" customFormat="1" ht="14.25">
      <c r="C48" s="252" t="s">
        <v>41</v>
      </c>
      <c r="D48" s="252"/>
      <c r="E48" s="252"/>
      <c r="F48" s="252"/>
      <c r="G48" s="252"/>
      <c r="H48" s="252"/>
      <c r="I48" s="252"/>
      <c r="J48" s="252"/>
      <c r="K48" s="107"/>
      <c r="L48" s="252" t="s">
        <v>122</v>
      </c>
      <c r="M48" s="252"/>
      <c r="N48" s="252"/>
      <c r="O48" s="252"/>
      <c r="P48" s="252"/>
      <c r="Q48" s="252"/>
      <c r="R48" s="252"/>
      <c r="S48" s="252"/>
      <c r="T48" s="252"/>
      <c r="U48" s="252"/>
      <c r="V48" s="252"/>
      <c r="W48" s="108"/>
      <c r="X48" s="108"/>
      <c r="Y48" s="108"/>
      <c r="Z48" s="108"/>
      <c r="AA48" s="252" t="s">
        <v>88</v>
      </c>
      <c r="AB48" s="252"/>
      <c r="AC48" s="252"/>
      <c r="AD48" s="252"/>
      <c r="AE48" s="252"/>
      <c r="AF48" s="252"/>
      <c r="AG48" s="252"/>
      <c r="AH48" s="252"/>
      <c r="AI48" s="252"/>
      <c r="AJ48" s="252"/>
      <c r="AK48" s="252"/>
    </row>
    <row r="49" spans="4:37" s="93" customFormat="1" ht="14.25">
      <c r="D49" s="107"/>
      <c r="E49" s="107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252"/>
      <c r="AK49" s="252"/>
    </row>
    <row r="50" spans="3:37" s="93" customFormat="1" ht="14.25">
      <c r="C50" s="252" t="s">
        <v>119</v>
      </c>
      <c r="D50" s="252"/>
      <c r="E50" s="252"/>
      <c r="F50" s="252"/>
      <c r="G50" s="252"/>
      <c r="H50" s="252"/>
      <c r="I50" s="252"/>
      <c r="J50" s="252"/>
      <c r="L50" s="252" t="s">
        <v>110</v>
      </c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108"/>
      <c r="X50" s="108"/>
      <c r="Y50" s="108"/>
      <c r="Z50" s="108"/>
      <c r="AA50" s="252" t="s">
        <v>124</v>
      </c>
      <c r="AB50" s="252"/>
      <c r="AC50" s="252"/>
      <c r="AD50" s="252"/>
      <c r="AE50" s="252"/>
      <c r="AF50" s="252"/>
      <c r="AG50" s="252"/>
      <c r="AH50" s="252"/>
      <c r="AI50" s="252"/>
      <c r="AJ50" s="252"/>
      <c r="AK50" s="252"/>
    </row>
    <row r="51" spans="3:37" s="93" customFormat="1" ht="14.25">
      <c r="C51" s="252" t="s">
        <v>109</v>
      </c>
      <c r="D51" s="252"/>
      <c r="E51" s="252"/>
      <c r="F51" s="252"/>
      <c r="G51" s="252"/>
      <c r="H51" s="252"/>
      <c r="I51" s="252"/>
      <c r="J51" s="252"/>
      <c r="L51" s="252" t="s">
        <v>123</v>
      </c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108"/>
      <c r="X51" s="108"/>
      <c r="Y51" s="108"/>
      <c r="Z51" s="108"/>
      <c r="AA51" s="252" t="s">
        <v>125</v>
      </c>
      <c r="AB51" s="252"/>
      <c r="AC51" s="252"/>
      <c r="AD51" s="252"/>
      <c r="AE51" s="252"/>
      <c r="AF51" s="252"/>
      <c r="AG51" s="252"/>
      <c r="AH51" s="252"/>
      <c r="AI51" s="252"/>
      <c r="AJ51" s="252"/>
      <c r="AK51" s="252"/>
    </row>
    <row r="60" spans="2:40" ht="12.75">
      <c r="B60" s="266" t="s">
        <v>91</v>
      </c>
      <c r="C60" s="266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6"/>
      <c r="O60" s="266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</row>
    <row r="61" spans="2:40" ht="12.75">
      <c r="B61" s="266" t="s">
        <v>96</v>
      </c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</row>
    <row r="62" spans="2:40" ht="12.75">
      <c r="B62" s="266" t="s">
        <v>126</v>
      </c>
      <c r="C62" s="266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  <c r="O62" s="266"/>
      <c r="P62" s="266"/>
      <c r="Q62" s="266"/>
      <c r="R62" s="266"/>
      <c r="S62" s="266"/>
      <c r="T62" s="266"/>
      <c r="U62" s="266"/>
      <c r="V62" s="266"/>
      <c r="W62" s="266"/>
      <c r="X62" s="266"/>
      <c r="Y62" s="266"/>
      <c r="Z62" s="266"/>
      <c r="AA62" s="266"/>
      <c r="AB62" s="266"/>
      <c r="AC62" s="266"/>
      <c r="AD62" s="266"/>
      <c r="AE62" s="266"/>
      <c r="AF62" s="266"/>
      <c r="AG62" s="266"/>
      <c r="AH62" s="266"/>
      <c r="AI62" s="266"/>
      <c r="AJ62" s="266"/>
      <c r="AK62" s="266"/>
      <c r="AL62" s="266"/>
      <c r="AM62" s="266"/>
      <c r="AN62" s="266"/>
    </row>
    <row r="63" spans="2:40" ht="19.5" customHeight="1">
      <c r="B63" s="267" t="s">
        <v>131</v>
      </c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267"/>
      <c r="AG63" s="267"/>
      <c r="AH63" s="267"/>
      <c r="AI63" s="267"/>
      <c r="AJ63" s="267"/>
      <c r="AK63" s="267"/>
      <c r="AL63" s="267"/>
      <c r="AM63" s="267"/>
      <c r="AN63" s="267"/>
    </row>
    <row r="64" spans="2:40" ht="32.25" customHeight="1">
      <c r="B64" s="256" t="s">
        <v>97</v>
      </c>
      <c r="C64" s="122"/>
      <c r="D64" s="258" t="s">
        <v>98</v>
      </c>
      <c r="E64" s="193"/>
      <c r="F64" s="260" t="s">
        <v>99</v>
      </c>
      <c r="G64" s="262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110"/>
      <c r="AL64" s="264" t="s">
        <v>100</v>
      </c>
      <c r="AM64" s="253" t="s">
        <v>86</v>
      </c>
      <c r="AN64" s="253" t="s">
        <v>87</v>
      </c>
    </row>
    <row r="65" spans="2:40" ht="25.5" customHeight="1">
      <c r="B65" s="257"/>
      <c r="C65" s="123"/>
      <c r="D65" s="259"/>
      <c r="E65" s="194"/>
      <c r="F65" s="261"/>
      <c r="G65" s="109">
        <v>1</v>
      </c>
      <c r="H65" s="109">
        <v>2</v>
      </c>
      <c r="I65" s="109">
        <v>3</v>
      </c>
      <c r="J65" s="109">
        <v>4</v>
      </c>
      <c r="K65" s="109">
        <v>5</v>
      </c>
      <c r="L65" s="109">
        <v>6</v>
      </c>
      <c r="M65" s="109">
        <v>7</v>
      </c>
      <c r="N65" s="109">
        <v>8</v>
      </c>
      <c r="O65" s="109">
        <v>9</v>
      </c>
      <c r="P65" s="109">
        <v>10</v>
      </c>
      <c r="Q65" s="109">
        <v>11</v>
      </c>
      <c r="R65" s="109">
        <v>12</v>
      </c>
      <c r="S65" s="109">
        <v>13</v>
      </c>
      <c r="T65" s="109">
        <v>14</v>
      </c>
      <c r="U65" s="109">
        <v>15</v>
      </c>
      <c r="V65" s="109">
        <v>16</v>
      </c>
      <c r="W65" s="109">
        <v>17</v>
      </c>
      <c r="X65" s="109">
        <v>18</v>
      </c>
      <c r="Y65" s="109">
        <v>19</v>
      </c>
      <c r="Z65" s="109">
        <v>20</v>
      </c>
      <c r="AA65" s="109">
        <v>21</v>
      </c>
      <c r="AB65" s="109">
        <v>22</v>
      </c>
      <c r="AC65" s="109">
        <v>23</v>
      </c>
      <c r="AD65" s="109">
        <v>24</v>
      </c>
      <c r="AE65" s="109">
        <v>25</v>
      </c>
      <c r="AF65" s="109">
        <v>26</v>
      </c>
      <c r="AG65" s="109">
        <v>27</v>
      </c>
      <c r="AH65" s="109">
        <v>28</v>
      </c>
      <c r="AI65" s="109">
        <v>29</v>
      </c>
      <c r="AJ65" s="109">
        <v>30</v>
      </c>
      <c r="AK65" s="109">
        <v>31</v>
      </c>
      <c r="AL65" s="265"/>
      <c r="AM65" s="254"/>
      <c r="AN65" s="254"/>
    </row>
    <row r="66" spans="2:40" s="105" customFormat="1" ht="19.5" customHeight="1">
      <c r="B66" s="140">
        <v>1</v>
      </c>
      <c r="C66" s="112">
        <v>140</v>
      </c>
      <c r="D66" s="146" t="s">
        <v>132</v>
      </c>
      <c r="E66" s="146"/>
      <c r="F66" s="140" t="s">
        <v>105</v>
      </c>
      <c r="G66" s="96"/>
      <c r="H66" s="189"/>
      <c r="I66" s="189"/>
      <c r="J66" s="96">
        <v>1</v>
      </c>
      <c r="K66" s="96">
        <v>1</v>
      </c>
      <c r="L66" s="96"/>
      <c r="M66" s="96">
        <v>1</v>
      </c>
      <c r="N66" s="96">
        <v>1</v>
      </c>
      <c r="O66" s="189"/>
      <c r="P66" s="189"/>
      <c r="Q66" s="96"/>
      <c r="R66" s="96">
        <v>1</v>
      </c>
      <c r="S66" s="96">
        <v>1</v>
      </c>
      <c r="T66" s="96"/>
      <c r="U66" s="96">
        <v>2</v>
      </c>
      <c r="V66" s="189"/>
      <c r="W66" s="189"/>
      <c r="X66" s="96"/>
      <c r="Y66" s="96">
        <v>1</v>
      </c>
      <c r="Z66" s="96">
        <v>1</v>
      </c>
      <c r="AA66" s="96">
        <v>2</v>
      </c>
      <c r="AB66" s="96">
        <v>2</v>
      </c>
      <c r="AC66" s="189"/>
      <c r="AD66" s="189"/>
      <c r="AE66" s="96">
        <v>1</v>
      </c>
      <c r="AF66" s="96">
        <v>2</v>
      </c>
      <c r="AG66" s="96">
        <v>2</v>
      </c>
      <c r="AH66" s="96">
        <v>2</v>
      </c>
      <c r="AI66" s="96">
        <v>1</v>
      </c>
      <c r="AJ66" s="189"/>
      <c r="AK66" s="189"/>
      <c r="AL66" s="148">
        <f>SUM(G66:AK66)</f>
        <v>22</v>
      </c>
      <c r="AM66" s="167">
        <v>0</v>
      </c>
      <c r="AN66" s="167">
        <v>0</v>
      </c>
    </row>
    <row r="67" spans="2:40" ht="19.5" customHeight="1">
      <c r="B67" s="94"/>
      <c r="C67" s="112"/>
      <c r="D67" s="111"/>
      <c r="E67" s="111"/>
      <c r="F67" s="95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7"/>
      <c r="AM67" s="113"/>
      <c r="AN67" s="98"/>
    </row>
    <row r="68" spans="2:40" ht="19.5" customHeight="1">
      <c r="B68" s="94"/>
      <c r="C68" s="94"/>
      <c r="D68" s="100"/>
      <c r="E68" s="206"/>
      <c r="F68" s="101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7"/>
      <c r="AM68" s="113"/>
      <c r="AN68" s="98"/>
    </row>
    <row r="69" spans="2:40" ht="19.5" customHeight="1">
      <c r="B69" s="94"/>
      <c r="C69" s="94"/>
      <c r="D69" s="95"/>
      <c r="E69" s="95"/>
      <c r="F69" s="95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7"/>
      <c r="AM69" s="97"/>
      <c r="AN69" s="98"/>
    </row>
    <row r="70" spans="2:40" ht="19.5" customHeight="1">
      <c r="B70" s="94"/>
      <c r="C70" s="94"/>
      <c r="D70" s="95"/>
      <c r="E70" s="95"/>
      <c r="F70" s="99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7"/>
      <c r="AM70" s="97"/>
      <c r="AN70" s="98"/>
    </row>
    <row r="71" spans="2:40" ht="19.5" customHeight="1">
      <c r="B71" s="94"/>
      <c r="C71" s="94"/>
      <c r="D71" s="95"/>
      <c r="E71" s="95"/>
      <c r="F71" s="95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7"/>
      <c r="AM71" s="97"/>
      <c r="AN71" s="98"/>
    </row>
    <row r="72" spans="2:40" ht="19.5" customHeight="1">
      <c r="B72" s="94"/>
      <c r="C72" s="94"/>
      <c r="D72" s="100"/>
      <c r="E72" s="100"/>
      <c r="F72" s="95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7"/>
      <c r="AM72" s="97"/>
      <c r="AN72" s="98"/>
    </row>
    <row r="73" spans="2:40" ht="19.5" customHeight="1">
      <c r="B73" s="94"/>
      <c r="C73" s="94"/>
      <c r="D73" s="95"/>
      <c r="E73" s="95"/>
      <c r="F73" s="95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7"/>
      <c r="AM73" s="97"/>
      <c r="AN73" s="98"/>
    </row>
    <row r="74" spans="3:40" ht="16.5">
      <c r="C74" s="92" t="s">
        <v>120</v>
      </c>
      <c r="F74" s="92" t="s">
        <v>101</v>
      </c>
      <c r="P74" s="255">
        <f>AL74</f>
        <v>22</v>
      </c>
      <c r="Q74" s="255"/>
      <c r="R74" s="102" t="s">
        <v>102</v>
      </c>
      <c r="T74" s="103">
        <v>0</v>
      </c>
      <c r="U74" s="104" t="s">
        <v>103</v>
      </c>
      <c r="X74" s="92">
        <v>0</v>
      </c>
      <c r="Y74" s="92" t="s">
        <v>87</v>
      </c>
      <c r="AB74" s="92" t="s">
        <v>104</v>
      </c>
      <c r="AC74" s="105"/>
      <c r="AE74" s="105"/>
      <c r="AF74" s="105"/>
      <c r="AG74" s="105"/>
      <c r="AH74" s="105"/>
      <c r="AI74" s="105"/>
      <c r="AJ74" s="105"/>
      <c r="AK74" s="105"/>
      <c r="AL74" s="149">
        <f>SUM(AL66:AL73)</f>
        <v>22</v>
      </c>
      <c r="AM74" s="167">
        <v>0</v>
      </c>
      <c r="AN74" s="167">
        <v>0</v>
      </c>
    </row>
    <row r="75" spans="2:39" ht="34.5" customHeight="1"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</row>
    <row r="76" spans="3:37" s="93" customFormat="1" ht="14.25">
      <c r="C76" s="252" t="s">
        <v>41</v>
      </c>
      <c r="D76" s="252"/>
      <c r="E76" s="252"/>
      <c r="F76" s="252"/>
      <c r="G76" s="252"/>
      <c r="H76" s="252"/>
      <c r="I76" s="252"/>
      <c r="J76" s="252"/>
      <c r="K76" s="107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108"/>
      <c r="X76" s="108"/>
      <c r="Y76" s="108"/>
      <c r="Z76" s="108"/>
      <c r="AA76" s="252" t="s">
        <v>88</v>
      </c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</row>
    <row r="77" spans="4:37" s="93" customFormat="1" ht="14.25">
      <c r="D77" s="107"/>
      <c r="E77" s="107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</row>
    <row r="78" spans="3:37" s="93" customFormat="1" ht="14.25">
      <c r="C78" s="252" t="s">
        <v>121</v>
      </c>
      <c r="D78" s="252"/>
      <c r="E78" s="252"/>
      <c r="F78" s="252"/>
      <c r="G78" s="252"/>
      <c r="H78" s="252"/>
      <c r="I78" s="252"/>
      <c r="J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108"/>
      <c r="X78" s="108"/>
      <c r="Y78" s="108"/>
      <c r="Z78" s="108"/>
      <c r="AA78" s="252" t="s">
        <v>93</v>
      </c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</row>
    <row r="79" spans="3:37" s="93" customFormat="1" ht="14.25">
      <c r="C79" s="252" t="s">
        <v>129</v>
      </c>
      <c r="D79" s="252"/>
      <c r="E79" s="252"/>
      <c r="F79" s="252"/>
      <c r="G79" s="252"/>
      <c r="H79" s="252"/>
      <c r="I79" s="252"/>
      <c r="J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108"/>
      <c r="X79" s="108"/>
      <c r="Y79" s="108"/>
      <c r="Z79" s="108"/>
      <c r="AA79" s="252" t="s">
        <v>127</v>
      </c>
      <c r="AB79" s="252"/>
      <c r="AC79" s="252"/>
      <c r="AD79" s="252"/>
      <c r="AE79" s="252"/>
      <c r="AF79" s="252"/>
      <c r="AG79" s="252"/>
      <c r="AH79" s="252"/>
      <c r="AI79" s="252"/>
      <c r="AJ79" s="252"/>
      <c r="AK79" s="252"/>
    </row>
  </sheetData>
  <sheetProtection/>
  <mergeCells count="65">
    <mergeCell ref="B2:AN2"/>
    <mergeCell ref="B3:AN3"/>
    <mergeCell ref="B4:AN4"/>
    <mergeCell ref="B5:AN5"/>
    <mergeCell ref="B6:B7"/>
    <mergeCell ref="B36:B37"/>
    <mergeCell ref="AN36:AN37"/>
    <mergeCell ref="G36:AJ36"/>
    <mergeCell ref="AL36:AL37"/>
    <mergeCell ref="E6:E7"/>
    <mergeCell ref="B34:AN34"/>
    <mergeCell ref="B35:AN35"/>
    <mergeCell ref="F36:F37"/>
    <mergeCell ref="AM36:AM37"/>
    <mergeCell ref="B32:AN32"/>
    <mergeCell ref="AL6:AL7"/>
    <mergeCell ref="C21:J21"/>
    <mergeCell ref="AA22:AK22"/>
    <mergeCell ref="C23:J23"/>
    <mergeCell ref="AA23:AK23"/>
    <mergeCell ref="AN6:AN7"/>
    <mergeCell ref="AM6:AM7"/>
    <mergeCell ref="B33:AN33"/>
    <mergeCell ref="AA48:AK48"/>
    <mergeCell ref="AA49:AK49"/>
    <mergeCell ref="L48:V48"/>
    <mergeCell ref="AA24:AK24"/>
    <mergeCell ref="D36:D37"/>
    <mergeCell ref="F6:F7"/>
    <mergeCell ref="G6:AJ6"/>
    <mergeCell ref="D6:D7"/>
    <mergeCell ref="P46:Q46"/>
    <mergeCell ref="AA21:AK21"/>
    <mergeCell ref="C24:J24"/>
    <mergeCell ref="B60:AN60"/>
    <mergeCell ref="C50:J50"/>
    <mergeCell ref="AA50:AK50"/>
    <mergeCell ref="C51:J51"/>
    <mergeCell ref="AA51:AK51"/>
    <mergeCell ref="L49:V49"/>
    <mergeCell ref="L50:V50"/>
    <mergeCell ref="L51:V51"/>
    <mergeCell ref="C48:J48"/>
    <mergeCell ref="B61:AN61"/>
    <mergeCell ref="B62:AN62"/>
    <mergeCell ref="B63:AN63"/>
    <mergeCell ref="B64:B65"/>
    <mergeCell ref="D64:D65"/>
    <mergeCell ref="F64:F65"/>
    <mergeCell ref="G64:AJ64"/>
    <mergeCell ref="AL64:AL65"/>
    <mergeCell ref="AM64:AM65"/>
    <mergeCell ref="AN64:AN65"/>
    <mergeCell ref="P74:Q74"/>
    <mergeCell ref="C76:J76"/>
    <mergeCell ref="L76:V76"/>
    <mergeCell ref="AA76:AK76"/>
    <mergeCell ref="L77:V77"/>
    <mergeCell ref="AA77:AK77"/>
    <mergeCell ref="C78:J78"/>
    <mergeCell ref="L78:V78"/>
    <mergeCell ref="AA78:AK78"/>
    <mergeCell ref="C79:J79"/>
    <mergeCell ref="L79:V79"/>
    <mergeCell ref="AA79:AK79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B1:AW31"/>
  <sheetViews>
    <sheetView tabSelected="1" zoomScalePageLayoutView="0" workbookViewId="0" topLeftCell="A4">
      <selection activeCell="H18" sqref="H18:AK18"/>
    </sheetView>
  </sheetViews>
  <sheetFormatPr defaultColWidth="9.00390625" defaultRowHeight="5.25" customHeight="1"/>
  <cols>
    <col min="1" max="1" width="1.625" style="86" customWidth="1"/>
    <col min="2" max="2" width="3.25390625" style="88" customWidth="1"/>
    <col min="3" max="3" width="4.375" style="86" customWidth="1"/>
    <col min="4" max="4" width="19.00390625" style="86" customWidth="1"/>
    <col min="5" max="5" width="10.75390625" style="90" customWidth="1"/>
    <col min="6" max="6" width="5.625" style="89" hidden="1" customWidth="1"/>
    <col min="7" max="7" width="7.75390625" style="89" customWidth="1"/>
    <col min="8" max="38" width="2.75390625" style="86" customWidth="1"/>
    <col min="39" max="39" width="3.625" style="115" customWidth="1"/>
    <col min="40" max="40" width="4.875" style="115" customWidth="1"/>
    <col min="41" max="41" width="3.625" style="143" customWidth="1"/>
    <col min="42" max="42" width="3.625" style="118" customWidth="1"/>
    <col min="43" max="44" width="3.625" style="115" customWidth="1"/>
    <col min="45" max="46" width="3.625" style="117" customWidth="1"/>
    <col min="47" max="47" width="19.625" style="86" customWidth="1"/>
    <col min="48" max="48" width="9.125" style="86" hidden="1" customWidth="1"/>
    <col min="49" max="49" width="11.125" style="86" hidden="1" customWidth="1"/>
    <col min="50" max="186" width="9.125" style="86" customWidth="1"/>
    <col min="187" max="187" width="23.125" style="86" customWidth="1"/>
    <col min="188" max="189" width="11.00390625" style="86" customWidth="1"/>
    <col min="190" max="191" width="14.00390625" style="86" customWidth="1"/>
    <col min="192" max="192" width="17.875" style="86" customWidth="1"/>
    <col min="193" max="193" width="18.125" style="86" customWidth="1"/>
    <col min="194" max="194" width="16.75390625" style="86" customWidth="1"/>
    <col min="195" max="195" width="20.25390625" style="86" customWidth="1"/>
    <col min="196" max="196" width="26.75390625" style="86" customWidth="1"/>
    <col min="197" max="197" width="16.875" style="86" customWidth="1"/>
    <col min="198" max="198" width="16.375" style="86" customWidth="1"/>
    <col min="199" max="199" width="22.375" style="86" customWidth="1"/>
    <col min="200" max="200" width="21.125" style="86" customWidth="1"/>
    <col min="201" max="201" width="18.125" style="86" customWidth="1"/>
    <col min="202" max="202" width="18.875" style="86" customWidth="1"/>
    <col min="203" max="203" width="25.75390625" style="86" customWidth="1"/>
    <col min="204" max="204" width="25.375" style="86" customWidth="1"/>
    <col min="205" max="205" width="17.125" style="86" customWidth="1"/>
    <col min="206" max="206" width="18.875" style="86" customWidth="1"/>
    <col min="207" max="207" width="21.375" style="86" customWidth="1"/>
    <col min="208" max="208" width="26.00390625" style="86" customWidth="1"/>
    <col min="209" max="209" width="26.75390625" style="86" customWidth="1"/>
    <col min="210" max="210" width="25.25390625" style="86" customWidth="1"/>
    <col min="211" max="211" width="20.75390625" style="86" customWidth="1"/>
    <col min="212" max="212" width="23.25390625" style="86" customWidth="1"/>
    <col min="213" max="213" width="33.125" style="86" customWidth="1"/>
    <col min="214" max="214" width="36.875" style="86" customWidth="1"/>
    <col min="215" max="215" width="34.75390625" style="86" customWidth="1"/>
    <col min="216" max="216" width="29.625" style="86" customWidth="1"/>
    <col min="217" max="217" width="27.875" style="86" customWidth="1"/>
    <col min="218" max="218" width="23.875" style="86" customWidth="1"/>
    <col min="219" max="219" width="31.75390625" style="86" customWidth="1"/>
    <col min="220" max="220" width="19.625" style="86" customWidth="1"/>
    <col min="221" max="221" width="25.375" style="86" customWidth="1"/>
    <col min="222" max="222" width="22.375" style="86" customWidth="1"/>
    <col min="223" max="223" width="26.00390625" style="86" customWidth="1"/>
    <col min="224" max="224" width="32.875" style="86" customWidth="1"/>
    <col min="225" max="225" width="25.75390625" style="86" customWidth="1"/>
    <col min="226" max="226" width="29.25390625" style="86" customWidth="1"/>
    <col min="227" max="227" width="25.00390625" style="86" customWidth="1"/>
    <col min="228" max="228" width="38.625" style="86" customWidth="1"/>
    <col min="229" max="229" width="41.75390625" style="86" customWidth="1"/>
    <col min="230" max="230" width="40.375" style="86" customWidth="1"/>
    <col min="231" max="231" width="39.25390625" style="86" customWidth="1"/>
    <col min="232" max="232" width="37.625" style="86" customWidth="1"/>
    <col min="233" max="233" width="21.75390625" style="86" customWidth="1"/>
    <col min="234" max="234" width="21.375" style="86" customWidth="1"/>
    <col min="235" max="235" width="24.00390625" style="86" customWidth="1"/>
    <col min="236" max="236" width="25.75390625" style="86" customWidth="1"/>
    <col min="237" max="237" width="68.625" style="86" customWidth="1"/>
    <col min="238" max="238" width="39.625" style="86" customWidth="1"/>
    <col min="239" max="239" width="55.75390625" style="86" customWidth="1"/>
    <col min="240" max="240" width="56.375" style="86" customWidth="1"/>
    <col min="241" max="241" width="69.25390625" style="86" customWidth="1"/>
    <col min="242" max="242" width="47.375" style="86" customWidth="1"/>
    <col min="243" max="243" width="36.75390625" style="86" customWidth="1"/>
    <col min="244" max="244" width="28.125" style="86" customWidth="1"/>
    <col min="245" max="245" width="25.375" style="86" customWidth="1"/>
    <col min="246" max="246" width="22.125" style="86" customWidth="1"/>
    <col min="247" max="247" width="47.875" style="86" customWidth="1"/>
    <col min="248" max="16384" width="9.125" style="86" customWidth="1"/>
  </cols>
  <sheetData>
    <row r="1" spans="41:42" ht="8.25" customHeight="1">
      <c r="AO1" s="144"/>
      <c r="AP1" s="121"/>
    </row>
    <row r="2" spans="41:43" ht="14.25" customHeight="1">
      <c r="AO2" s="185"/>
      <c r="AP2" s="186"/>
      <c r="AQ2" s="191"/>
    </row>
    <row r="3" spans="2:48" s="138" customFormat="1" ht="17.25" customHeight="1">
      <c r="B3" s="136" t="s">
        <v>82</v>
      </c>
      <c r="C3" s="284" t="s">
        <v>84</v>
      </c>
      <c r="D3" s="285"/>
      <c r="E3" s="175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7"/>
      <c r="T3" s="288" t="s">
        <v>92</v>
      </c>
      <c r="U3" s="289"/>
      <c r="V3" s="289"/>
      <c r="W3" s="289"/>
      <c r="X3" s="289"/>
      <c r="Y3" s="289"/>
      <c r="Z3" s="289"/>
      <c r="AA3" s="289"/>
      <c r="AB3" s="289"/>
      <c r="AC3" s="290" t="str">
        <f>H9</f>
        <v>1 - 30 NİSAN 2018</v>
      </c>
      <c r="AD3" s="290"/>
      <c r="AE3" s="290"/>
      <c r="AF3" s="290"/>
      <c r="AG3" s="290"/>
      <c r="AH3" s="290"/>
      <c r="AI3" s="172" t="s">
        <v>130</v>
      </c>
      <c r="AJ3" s="173" t="s">
        <v>2</v>
      </c>
      <c r="AK3" s="190"/>
      <c r="AL3" s="190"/>
      <c r="AM3" s="190"/>
      <c r="AN3" s="190"/>
      <c r="AP3" s="190"/>
      <c r="AR3" s="182"/>
      <c r="AS3" s="173"/>
      <c r="AT3" s="174"/>
      <c r="AU3" s="127" t="s">
        <v>76</v>
      </c>
      <c r="AV3" s="137"/>
    </row>
    <row r="4" spans="2:48" s="80" customFormat="1" ht="17.25" customHeight="1">
      <c r="B4" s="139"/>
      <c r="C4" s="291" t="s">
        <v>85</v>
      </c>
      <c r="D4" s="292"/>
      <c r="E4" s="176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4"/>
      <c r="T4" s="177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9"/>
      <c r="AN4" s="179"/>
      <c r="AO4" s="180"/>
      <c r="AP4" s="171"/>
      <c r="AQ4" s="179"/>
      <c r="AR4" s="179"/>
      <c r="AS4" s="171"/>
      <c r="AT4" s="171"/>
      <c r="AU4" s="181"/>
      <c r="AV4" s="79"/>
    </row>
    <row r="5" spans="2:49" ht="2.25" customHeight="1" hidden="1">
      <c r="B5" s="81"/>
      <c r="C5" s="82"/>
      <c r="D5" s="82"/>
      <c r="E5" s="91"/>
      <c r="F5" s="83"/>
      <c r="G5" s="83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119"/>
      <c r="AN5" s="119"/>
      <c r="AO5" s="144"/>
      <c r="AP5" s="121"/>
      <c r="AQ5" s="119"/>
      <c r="AR5" s="119"/>
      <c r="AS5" s="120"/>
      <c r="AT5" s="120"/>
      <c r="AU5" s="85"/>
      <c r="AV5" s="82"/>
      <c r="AW5" s="82"/>
    </row>
    <row r="6" spans="2:49" ht="26.25" customHeight="1" hidden="1">
      <c r="B6" s="81"/>
      <c r="C6" s="82"/>
      <c r="D6" s="82"/>
      <c r="E6" s="91"/>
      <c r="F6" s="83"/>
      <c r="G6" s="83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119"/>
      <c r="AN6" s="119"/>
      <c r="AO6" s="144"/>
      <c r="AP6" s="121"/>
      <c r="AQ6" s="119"/>
      <c r="AR6" s="119"/>
      <c r="AS6" s="120"/>
      <c r="AT6" s="120"/>
      <c r="AU6" s="85"/>
      <c r="AV6" s="82"/>
      <c r="AW6" s="82"/>
    </row>
    <row r="7" spans="2:49" ht="26.25" customHeight="1" hidden="1">
      <c r="B7" s="81"/>
      <c r="C7" s="82"/>
      <c r="D7" s="82"/>
      <c r="E7" s="91"/>
      <c r="F7" s="83"/>
      <c r="G7" s="83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119"/>
      <c r="AN7" s="119"/>
      <c r="AO7" s="144"/>
      <c r="AP7" s="121"/>
      <c r="AQ7" s="119"/>
      <c r="AR7" s="119"/>
      <c r="AS7" s="120"/>
      <c r="AT7" s="120"/>
      <c r="AU7" s="85"/>
      <c r="AV7" s="82"/>
      <c r="AW7" s="82"/>
    </row>
    <row r="8" spans="2:49" ht="28.5" customHeight="1">
      <c r="B8" s="296" t="s">
        <v>81</v>
      </c>
      <c r="C8" s="297" t="s">
        <v>4</v>
      </c>
      <c r="D8" s="298" t="s">
        <v>94</v>
      </c>
      <c r="E8" s="299" t="s">
        <v>8</v>
      </c>
      <c r="F8" s="302" t="s">
        <v>118</v>
      </c>
      <c r="G8" s="305" t="s">
        <v>9</v>
      </c>
      <c r="H8" s="316" t="s">
        <v>74</v>
      </c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08" t="s">
        <v>75</v>
      </c>
      <c r="AN8" s="309" t="s">
        <v>77</v>
      </c>
      <c r="AO8" s="310" t="s">
        <v>79</v>
      </c>
      <c r="AP8" s="309" t="s">
        <v>80</v>
      </c>
      <c r="AQ8" s="315" t="s">
        <v>78</v>
      </c>
      <c r="AR8" s="309" t="s">
        <v>83</v>
      </c>
      <c r="AS8" s="315" t="s">
        <v>18</v>
      </c>
      <c r="AT8" s="315" t="s">
        <v>17</v>
      </c>
      <c r="AU8" s="314" t="s">
        <v>117</v>
      </c>
      <c r="AV8" s="82"/>
      <c r="AW8" s="82"/>
    </row>
    <row r="9" spans="2:49" ht="28.5" customHeight="1">
      <c r="B9" s="296"/>
      <c r="C9" s="297"/>
      <c r="D9" s="298"/>
      <c r="E9" s="300"/>
      <c r="F9" s="303"/>
      <c r="G9" s="306"/>
      <c r="H9" s="311" t="s">
        <v>133</v>
      </c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3"/>
      <c r="AM9" s="308"/>
      <c r="AN9" s="309"/>
      <c r="AO9" s="310"/>
      <c r="AP9" s="309"/>
      <c r="AQ9" s="315"/>
      <c r="AR9" s="309"/>
      <c r="AS9" s="315"/>
      <c r="AT9" s="315"/>
      <c r="AU9" s="314"/>
      <c r="AV9" s="82"/>
      <c r="AW9" s="82"/>
    </row>
    <row r="10" spans="2:49" ht="28.5" customHeight="1">
      <c r="B10" s="296"/>
      <c r="C10" s="297"/>
      <c r="D10" s="298"/>
      <c r="E10" s="301"/>
      <c r="F10" s="304"/>
      <c r="G10" s="307"/>
      <c r="H10" s="183">
        <v>1</v>
      </c>
      <c r="I10" s="183">
        <v>2</v>
      </c>
      <c r="J10" s="183">
        <v>3</v>
      </c>
      <c r="K10" s="183">
        <v>4</v>
      </c>
      <c r="L10" s="183">
        <v>5</v>
      </c>
      <c r="M10" s="183">
        <v>6</v>
      </c>
      <c r="N10" s="183">
        <v>7</v>
      </c>
      <c r="O10" s="183">
        <v>8</v>
      </c>
      <c r="P10" s="183">
        <v>9</v>
      </c>
      <c r="Q10" s="183">
        <v>10</v>
      </c>
      <c r="R10" s="183">
        <v>11</v>
      </c>
      <c r="S10" s="183">
        <v>12</v>
      </c>
      <c r="T10" s="183">
        <v>13</v>
      </c>
      <c r="U10" s="183">
        <v>14</v>
      </c>
      <c r="V10" s="183">
        <v>15</v>
      </c>
      <c r="W10" s="183">
        <v>16</v>
      </c>
      <c r="X10" s="183">
        <v>17</v>
      </c>
      <c r="Y10" s="183">
        <v>18</v>
      </c>
      <c r="Z10" s="183">
        <v>19</v>
      </c>
      <c r="AA10" s="183">
        <v>20</v>
      </c>
      <c r="AB10" s="183">
        <v>21</v>
      </c>
      <c r="AC10" s="183">
        <v>22</v>
      </c>
      <c r="AD10" s="183">
        <v>23</v>
      </c>
      <c r="AE10" s="183">
        <v>24</v>
      </c>
      <c r="AF10" s="183">
        <v>25</v>
      </c>
      <c r="AG10" s="183">
        <v>26</v>
      </c>
      <c r="AH10" s="183">
        <v>27</v>
      </c>
      <c r="AI10" s="183">
        <v>28</v>
      </c>
      <c r="AJ10" s="183">
        <v>29</v>
      </c>
      <c r="AK10" s="183">
        <v>30</v>
      </c>
      <c r="AL10" s="183"/>
      <c r="AM10" s="308"/>
      <c r="AN10" s="309"/>
      <c r="AO10" s="310"/>
      <c r="AP10" s="309"/>
      <c r="AQ10" s="315"/>
      <c r="AR10" s="309"/>
      <c r="AS10" s="315"/>
      <c r="AT10" s="315"/>
      <c r="AU10" s="314"/>
      <c r="AV10" s="82"/>
      <c r="AW10" s="82"/>
    </row>
    <row r="11" spans="2:47" s="116" customFormat="1" ht="25.5" customHeight="1">
      <c r="B11" s="128">
        <v>1</v>
      </c>
      <c r="C11" s="129">
        <v>1</v>
      </c>
      <c r="D11" s="130"/>
      <c r="E11" s="169" t="s">
        <v>106</v>
      </c>
      <c r="F11" s="131" t="s">
        <v>111</v>
      </c>
      <c r="G11" s="184"/>
      <c r="H11" s="195" t="s">
        <v>57</v>
      </c>
      <c r="I11" s="195" t="s">
        <v>57</v>
      </c>
      <c r="J11" s="195" t="s">
        <v>57</v>
      </c>
      <c r="K11" s="195" t="s">
        <v>57</v>
      </c>
      <c r="L11" s="195" t="s">
        <v>57</v>
      </c>
      <c r="M11" s="195" t="s">
        <v>57</v>
      </c>
      <c r="N11" s="195" t="s">
        <v>57</v>
      </c>
      <c r="O11" s="195" t="s">
        <v>57</v>
      </c>
      <c r="P11" s="195" t="s">
        <v>57</v>
      </c>
      <c r="Q11" s="195" t="s">
        <v>57</v>
      </c>
      <c r="R11" s="195" t="s">
        <v>57</v>
      </c>
      <c r="S11" s="195" t="s">
        <v>57</v>
      </c>
      <c r="T11" s="195" t="s">
        <v>57</v>
      </c>
      <c r="U11" s="195" t="s">
        <v>57</v>
      </c>
      <c r="V11" s="195" t="s">
        <v>57</v>
      </c>
      <c r="W11" s="195" t="s">
        <v>57</v>
      </c>
      <c r="X11" s="195" t="s">
        <v>57</v>
      </c>
      <c r="Y11" s="195" t="s">
        <v>57</v>
      </c>
      <c r="Z11" s="195" t="s">
        <v>57</v>
      </c>
      <c r="AA11" s="195" t="s">
        <v>57</v>
      </c>
      <c r="AB11" s="195" t="s">
        <v>57</v>
      </c>
      <c r="AC11" s="195" t="s">
        <v>57</v>
      </c>
      <c r="AD11" s="195" t="s">
        <v>57</v>
      </c>
      <c r="AE11" s="195" t="s">
        <v>57</v>
      </c>
      <c r="AF11" s="195" t="s">
        <v>57</v>
      </c>
      <c r="AG11" s="195" t="s">
        <v>57</v>
      </c>
      <c r="AH11" s="195" t="s">
        <v>57</v>
      </c>
      <c r="AI11" s="195" t="s">
        <v>57</v>
      </c>
      <c r="AJ11" s="195" t="s">
        <v>57</v>
      </c>
      <c r="AK11" s="195" t="s">
        <v>57</v>
      </c>
      <c r="AL11" s="132"/>
      <c r="AM11" s="133">
        <f aca="true" t="shared" si="0" ref="AM11:AM18">COUNTIF(H11:AL11,"X")</f>
        <v>0</v>
      </c>
      <c r="AN11" s="134">
        <f aca="true" t="shared" si="1" ref="AN11:AN18">COUNTIF(H11:AL11,"Ct")+COUNTIF(H11:AL11,"Pz")+COUNTIF(H11:AL11,"Bİ")+COUNTIF(H11:AL11,"B")+COUNTIF(H11:AL11,"T")</f>
        <v>0</v>
      </c>
      <c r="AO11" s="196">
        <f>COUNTIF(H11:AL11,"Sİ")</f>
        <v>30</v>
      </c>
      <c r="AP11" s="135">
        <f>COUNTIF(H11:AL11,"R")</f>
        <v>0</v>
      </c>
      <c r="AQ11" s="135">
        <f>COUNTIF(H11:AL11,"İD")</f>
        <v>0</v>
      </c>
      <c r="AR11" s="135">
        <f>COUNTIF(H11:AL11,"Vİ")+COUNTIF(H11:AL11,"Hİ")</f>
        <v>0</v>
      </c>
      <c r="AS11" s="135">
        <f>COUNTIF(H11:AL11,"Mİ")+COUNTIF(H11:AN11,"Rİ")</f>
        <v>0</v>
      </c>
      <c r="AT11" s="133">
        <f aca="true" t="shared" si="2" ref="AT11:AT18">COUNTIF(H11:AL11,"Üİ")</f>
        <v>0</v>
      </c>
      <c r="AU11" s="114"/>
    </row>
    <row r="12" spans="2:47" s="116" customFormat="1" ht="25.5" customHeight="1">
      <c r="B12" s="128">
        <v>2</v>
      </c>
      <c r="C12" s="129">
        <v>2</v>
      </c>
      <c r="D12" s="130"/>
      <c r="E12" s="169" t="s">
        <v>95</v>
      </c>
      <c r="F12" s="131" t="s">
        <v>112</v>
      </c>
      <c r="G12" s="184"/>
      <c r="H12" s="195" t="s">
        <v>135</v>
      </c>
      <c r="I12" s="195" t="s">
        <v>135</v>
      </c>
      <c r="J12" s="195" t="s">
        <v>135</v>
      </c>
      <c r="K12" s="195" t="s">
        <v>135</v>
      </c>
      <c r="L12" s="195" t="s">
        <v>135</v>
      </c>
      <c r="M12" s="195" t="s">
        <v>135</v>
      </c>
      <c r="N12" s="195" t="s">
        <v>135</v>
      </c>
      <c r="O12" s="195" t="s">
        <v>135</v>
      </c>
      <c r="P12" s="195" t="s">
        <v>135</v>
      </c>
      <c r="Q12" s="195" t="s">
        <v>135</v>
      </c>
      <c r="R12" s="195" t="s">
        <v>135</v>
      </c>
      <c r="S12" s="195" t="s">
        <v>135</v>
      </c>
      <c r="T12" s="195" t="s">
        <v>135</v>
      </c>
      <c r="U12" s="195" t="s">
        <v>135</v>
      </c>
      <c r="V12" s="195" t="s">
        <v>135</v>
      </c>
      <c r="W12" s="132" t="s">
        <v>60</v>
      </c>
      <c r="X12" s="132" t="s">
        <v>60</v>
      </c>
      <c r="Y12" s="132" t="s">
        <v>60</v>
      </c>
      <c r="Z12" s="132" t="s">
        <v>60</v>
      </c>
      <c r="AA12" s="132" t="s">
        <v>60</v>
      </c>
      <c r="AB12" s="188" t="s">
        <v>89</v>
      </c>
      <c r="AC12" s="188" t="s">
        <v>90</v>
      </c>
      <c r="AD12" s="188" t="s">
        <v>134</v>
      </c>
      <c r="AE12" s="132" t="s">
        <v>60</v>
      </c>
      <c r="AF12" s="132" t="s">
        <v>60</v>
      </c>
      <c r="AG12" s="132" t="s">
        <v>60</v>
      </c>
      <c r="AH12" s="132" t="s">
        <v>60</v>
      </c>
      <c r="AI12" s="188" t="s">
        <v>89</v>
      </c>
      <c r="AJ12" s="188" t="s">
        <v>90</v>
      </c>
      <c r="AK12" s="132" t="s">
        <v>60</v>
      </c>
      <c r="AL12" s="132"/>
      <c r="AM12" s="133">
        <f t="shared" si="0"/>
        <v>10</v>
      </c>
      <c r="AN12" s="134">
        <f t="shared" si="1"/>
        <v>5</v>
      </c>
      <c r="AO12" s="134">
        <f aca="true" t="shared" si="3" ref="AO12:AO18">COUNTIF(H12:AL12,"Sİ")</f>
        <v>0</v>
      </c>
      <c r="AP12" s="192">
        <f>COUNTIF(H12:AL12,"R")</f>
        <v>15</v>
      </c>
      <c r="AQ12" s="135">
        <f aca="true" t="shared" si="4" ref="AQ12:AQ18">COUNTIF(H12:AL12,"İD")</f>
        <v>0</v>
      </c>
      <c r="AR12" s="135">
        <f aca="true" t="shared" si="5" ref="AR12:AR18">COUNTIF(H12:AL12,"Vİ")+COUNTIF(H12:AL12,"Hİ")</f>
        <v>0</v>
      </c>
      <c r="AS12" s="135">
        <f aca="true" t="shared" si="6" ref="AS12:AS18">COUNTIF(H12:AL12,"Mİ")+COUNTIF(H12:AN12,"Rİ")</f>
        <v>0</v>
      </c>
      <c r="AT12" s="133">
        <f t="shared" si="2"/>
        <v>0</v>
      </c>
      <c r="AU12" s="114"/>
    </row>
    <row r="13" spans="2:47" s="116" customFormat="1" ht="25.5" customHeight="1">
      <c r="B13" s="128">
        <v>3</v>
      </c>
      <c r="C13" s="129">
        <v>3</v>
      </c>
      <c r="D13" s="130"/>
      <c r="E13" s="169" t="s">
        <v>139</v>
      </c>
      <c r="F13" s="131" t="s">
        <v>37</v>
      </c>
      <c r="G13" s="184"/>
      <c r="H13" s="188"/>
      <c r="I13" s="132" t="s">
        <v>60</v>
      </c>
      <c r="J13" s="132" t="s">
        <v>60</v>
      </c>
      <c r="K13" s="132" t="s">
        <v>60</v>
      </c>
      <c r="L13" s="132" t="s">
        <v>60</v>
      </c>
      <c r="M13" s="132" t="s">
        <v>60</v>
      </c>
      <c r="N13" s="188" t="s">
        <v>89</v>
      </c>
      <c r="O13" s="188" t="s">
        <v>90</v>
      </c>
      <c r="P13" s="132" t="s">
        <v>60</v>
      </c>
      <c r="Q13" s="132" t="s">
        <v>60</v>
      </c>
      <c r="R13" s="132" t="s">
        <v>60</v>
      </c>
      <c r="S13" s="132" t="s">
        <v>60</v>
      </c>
      <c r="T13" s="132" t="s">
        <v>60</v>
      </c>
      <c r="U13" s="188" t="s">
        <v>89</v>
      </c>
      <c r="V13" s="188" t="s">
        <v>90</v>
      </c>
      <c r="W13" s="132" t="s">
        <v>60</v>
      </c>
      <c r="X13" s="132" t="s">
        <v>60</v>
      </c>
      <c r="Y13" s="132" t="s">
        <v>60</v>
      </c>
      <c r="Z13" s="132" t="s">
        <v>60</v>
      </c>
      <c r="AA13" s="132" t="s">
        <v>60</v>
      </c>
      <c r="AB13" s="188" t="s">
        <v>89</v>
      </c>
      <c r="AC13" s="188" t="s">
        <v>90</v>
      </c>
      <c r="AD13" s="188" t="s">
        <v>134</v>
      </c>
      <c r="AE13" s="132" t="s">
        <v>60</v>
      </c>
      <c r="AF13" s="132" t="s">
        <v>60</v>
      </c>
      <c r="AG13" s="132" t="s">
        <v>60</v>
      </c>
      <c r="AH13" s="132" t="s">
        <v>60</v>
      </c>
      <c r="AI13" s="188" t="s">
        <v>89</v>
      </c>
      <c r="AJ13" s="188" t="s">
        <v>90</v>
      </c>
      <c r="AK13" s="132" t="s">
        <v>60</v>
      </c>
      <c r="AL13" s="132"/>
      <c r="AM13" s="133">
        <f t="shared" si="0"/>
        <v>20</v>
      </c>
      <c r="AN13" s="134">
        <f t="shared" si="1"/>
        <v>9</v>
      </c>
      <c r="AO13" s="134">
        <f t="shared" si="3"/>
        <v>0</v>
      </c>
      <c r="AP13" s="135">
        <f aca="true" t="shared" si="7" ref="AP13:AP18">COUNTIF(H13:AL13,"R")</f>
        <v>0</v>
      </c>
      <c r="AQ13" s="192">
        <f t="shared" si="4"/>
        <v>0</v>
      </c>
      <c r="AR13" s="135">
        <f t="shared" si="5"/>
        <v>0</v>
      </c>
      <c r="AS13" s="135">
        <f t="shared" si="6"/>
        <v>0</v>
      </c>
      <c r="AT13" s="133">
        <f t="shared" si="2"/>
        <v>0</v>
      </c>
      <c r="AU13" s="114"/>
    </row>
    <row r="14" spans="2:47" s="116" customFormat="1" ht="25.5" customHeight="1">
      <c r="B14" s="128">
        <v>4</v>
      </c>
      <c r="C14" s="129">
        <v>4</v>
      </c>
      <c r="D14" s="130"/>
      <c r="E14" s="169" t="s">
        <v>140</v>
      </c>
      <c r="F14" s="131" t="s">
        <v>113</v>
      </c>
      <c r="G14" s="184"/>
      <c r="H14" s="188" t="s">
        <v>90</v>
      </c>
      <c r="I14" s="132" t="s">
        <v>60</v>
      </c>
      <c r="J14" s="132" t="s">
        <v>60</v>
      </c>
      <c r="K14" s="132" t="s">
        <v>60</v>
      </c>
      <c r="L14" s="132" t="s">
        <v>60</v>
      </c>
      <c r="M14" s="132" t="s">
        <v>60</v>
      </c>
      <c r="N14" s="188" t="s">
        <v>89</v>
      </c>
      <c r="O14" s="188" t="s">
        <v>90</v>
      </c>
      <c r="P14" s="132" t="s">
        <v>60</v>
      </c>
      <c r="Q14" s="197" t="s">
        <v>136</v>
      </c>
      <c r="R14" s="197" t="s">
        <v>136</v>
      </c>
      <c r="S14" s="132" t="s">
        <v>60</v>
      </c>
      <c r="T14" s="132" t="s">
        <v>60</v>
      </c>
      <c r="U14" s="188" t="s">
        <v>89</v>
      </c>
      <c r="V14" s="188" t="s">
        <v>90</v>
      </c>
      <c r="W14" s="132" t="s">
        <v>60</v>
      </c>
      <c r="X14" s="132" t="s">
        <v>60</v>
      </c>
      <c r="Y14" s="132" t="s">
        <v>60</v>
      </c>
      <c r="Z14" s="132" t="s">
        <v>60</v>
      </c>
      <c r="AA14" s="132" t="s">
        <v>60</v>
      </c>
      <c r="AB14" s="188" t="s">
        <v>89</v>
      </c>
      <c r="AC14" s="188" t="s">
        <v>90</v>
      </c>
      <c r="AD14" s="188" t="s">
        <v>134</v>
      </c>
      <c r="AE14" s="132" t="s">
        <v>60</v>
      </c>
      <c r="AF14" s="132" t="s">
        <v>60</v>
      </c>
      <c r="AG14" s="132" t="s">
        <v>60</v>
      </c>
      <c r="AH14" s="132" t="s">
        <v>60</v>
      </c>
      <c r="AI14" s="188" t="s">
        <v>89</v>
      </c>
      <c r="AJ14" s="188" t="s">
        <v>90</v>
      </c>
      <c r="AK14" s="132" t="s">
        <v>60</v>
      </c>
      <c r="AL14" s="132"/>
      <c r="AM14" s="187">
        <f t="shared" si="0"/>
        <v>18</v>
      </c>
      <c r="AN14" s="134">
        <f t="shared" si="1"/>
        <v>10</v>
      </c>
      <c r="AO14" s="134">
        <f t="shared" si="3"/>
        <v>0</v>
      </c>
      <c r="AP14" s="135">
        <f t="shared" si="7"/>
        <v>0</v>
      </c>
      <c r="AQ14" s="135">
        <f t="shared" si="4"/>
        <v>0</v>
      </c>
      <c r="AR14" s="192">
        <f t="shared" si="5"/>
        <v>2</v>
      </c>
      <c r="AS14" s="135">
        <f t="shared" si="6"/>
        <v>0</v>
      </c>
      <c r="AT14" s="133">
        <f t="shared" si="2"/>
        <v>0</v>
      </c>
      <c r="AU14" s="114"/>
    </row>
    <row r="15" spans="2:47" s="116" customFormat="1" ht="25.5" customHeight="1">
      <c r="B15" s="128">
        <v>5</v>
      </c>
      <c r="C15" s="129">
        <v>5</v>
      </c>
      <c r="D15" s="130"/>
      <c r="E15" s="169" t="s">
        <v>141</v>
      </c>
      <c r="F15" s="131" t="s">
        <v>114</v>
      </c>
      <c r="G15" s="184"/>
      <c r="H15" s="188" t="s">
        <v>90</v>
      </c>
      <c r="I15" s="197" t="s">
        <v>137</v>
      </c>
      <c r="J15" s="197" t="s">
        <v>137</v>
      </c>
      <c r="K15" s="197" t="s">
        <v>137</v>
      </c>
      <c r="L15" s="197" t="s">
        <v>137</v>
      </c>
      <c r="M15" s="132" t="s">
        <v>60</v>
      </c>
      <c r="N15" s="188" t="s">
        <v>89</v>
      </c>
      <c r="O15" s="188" t="s">
        <v>90</v>
      </c>
      <c r="P15" s="132" t="s">
        <v>60</v>
      </c>
      <c r="Q15" s="132" t="s">
        <v>60</v>
      </c>
      <c r="R15" s="132" t="s">
        <v>60</v>
      </c>
      <c r="S15" s="132" t="s">
        <v>60</v>
      </c>
      <c r="T15" s="132" t="s">
        <v>60</v>
      </c>
      <c r="U15" s="188" t="s">
        <v>89</v>
      </c>
      <c r="V15" s="188" t="s">
        <v>90</v>
      </c>
      <c r="W15" s="132" t="s">
        <v>60</v>
      </c>
      <c r="X15" s="132" t="s">
        <v>60</v>
      </c>
      <c r="Y15" s="132" t="s">
        <v>60</v>
      </c>
      <c r="Z15" s="132" t="s">
        <v>60</v>
      </c>
      <c r="AA15" s="132" t="s">
        <v>60</v>
      </c>
      <c r="AB15" s="188" t="s">
        <v>89</v>
      </c>
      <c r="AC15" s="188" t="s">
        <v>90</v>
      </c>
      <c r="AD15" s="188" t="s">
        <v>134</v>
      </c>
      <c r="AE15" s="132" t="s">
        <v>60</v>
      </c>
      <c r="AF15" s="132" t="s">
        <v>60</v>
      </c>
      <c r="AG15" s="132" t="s">
        <v>60</v>
      </c>
      <c r="AH15" s="132" t="s">
        <v>60</v>
      </c>
      <c r="AI15" s="188" t="s">
        <v>89</v>
      </c>
      <c r="AJ15" s="188" t="s">
        <v>90</v>
      </c>
      <c r="AK15" s="132" t="s">
        <v>60</v>
      </c>
      <c r="AL15" s="132"/>
      <c r="AM15" s="133">
        <f t="shared" si="0"/>
        <v>16</v>
      </c>
      <c r="AN15" s="134">
        <f t="shared" si="1"/>
        <v>10</v>
      </c>
      <c r="AO15" s="134">
        <f t="shared" si="3"/>
        <v>0</v>
      </c>
      <c r="AP15" s="135">
        <f t="shared" si="7"/>
        <v>0</v>
      </c>
      <c r="AQ15" s="135">
        <f t="shared" si="4"/>
        <v>0</v>
      </c>
      <c r="AR15" s="135">
        <f t="shared" si="5"/>
        <v>0</v>
      </c>
      <c r="AS15" s="192">
        <f t="shared" si="6"/>
        <v>4</v>
      </c>
      <c r="AT15" s="133">
        <f t="shared" si="2"/>
        <v>0</v>
      </c>
      <c r="AU15" s="114"/>
    </row>
    <row r="16" spans="2:47" s="116" customFormat="1" ht="25.5" customHeight="1">
      <c r="B16" s="128">
        <v>6</v>
      </c>
      <c r="C16" s="129">
        <v>6</v>
      </c>
      <c r="D16" s="130"/>
      <c r="E16" s="169"/>
      <c r="F16" s="131" t="s">
        <v>115</v>
      </c>
      <c r="G16" s="184"/>
      <c r="H16" s="188" t="s">
        <v>90</v>
      </c>
      <c r="I16" s="132" t="s">
        <v>60</v>
      </c>
      <c r="J16" s="132" t="s">
        <v>60</v>
      </c>
      <c r="K16" s="132" t="s">
        <v>60</v>
      </c>
      <c r="L16" s="132" t="s">
        <v>60</v>
      </c>
      <c r="M16" s="132" t="s">
        <v>60</v>
      </c>
      <c r="N16" s="188" t="s">
        <v>89</v>
      </c>
      <c r="O16" s="188" t="s">
        <v>90</v>
      </c>
      <c r="P16" s="132" t="s">
        <v>60</v>
      </c>
      <c r="Q16" s="132" t="s">
        <v>60</v>
      </c>
      <c r="R16" s="132" t="s">
        <v>60</v>
      </c>
      <c r="S16" s="132" t="s">
        <v>60</v>
      </c>
      <c r="T16" s="132" t="s">
        <v>60</v>
      </c>
      <c r="U16" s="188" t="s">
        <v>89</v>
      </c>
      <c r="V16" s="188" t="s">
        <v>90</v>
      </c>
      <c r="W16" s="197" t="s">
        <v>138</v>
      </c>
      <c r="X16" s="197" t="s">
        <v>138</v>
      </c>
      <c r="Y16" s="197" t="s">
        <v>138</v>
      </c>
      <c r="Z16" s="197" t="s">
        <v>138</v>
      </c>
      <c r="AA16" s="197" t="s">
        <v>138</v>
      </c>
      <c r="AB16" s="188" t="s">
        <v>89</v>
      </c>
      <c r="AC16" s="188" t="s">
        <v>90</v>
      </c>
      <c r="AD16" s="188" t="s">
        <v>134</v>
      </c>
      <c r="AE16" s="132" t="s">
        <v>60</v>
      </c>
      <c r="AF16" s="132" t="s">
        <v>60</v>
      </c>
      <c r="AG16" s="132" t="s">
        <v>60</v>
      </c>
      <c r="AH16" s="132" t="s">
        <v>60</v>
      </c>
      <c r="AI16" s="188" t="s">
        <v>89</v>
      </c>
      <c r="AJ16" s="188" t="s">
        <v>90</v>
      </c>
      <c r="AK16" s="132" t="s">
        <v>60</v>
      </c>
      <c r="AL16" s="132"/>
      <c r="AM16" s="187">
        <f t="shared" si="0"/>
        <v>15</v>
      </c>
      <c r="AN16" s="134">
        <f t="shared" si="1"/>
        <v>10</v>
      </c>
      <c r="AO16" s="134">
        <f t="shared" si="3"/>
        <v>0</v>
      </c>
      <c r="AP16" s="135">
        <f t="shared" si="7"/>
        <v>0</v>
      </c>
      <c r="AQ16" s="135">
        <f t="shared" si="4"/>
        <v>0</v>
      </c>
      <c r="AR16" s="135">
        <f t="shared" si="5"/>
        <v>0</v>
      </c>
      <c r="AS16" s="192">
        <f t="shared" si="6"/>
        <v>5</v>
      </c>
      <c r="AT16" s="133">
        <f t="shared" si="2"/>
        <v>0</v>
      </c>
      <c r="AU16" s="114"/>
    </row>
    <row r="17" spans="2:47" s="116" customFormat="1" ht="25.5" customHeight="1">
      <c r="B17" s="128">
        <v>7</v>
      </c>
      <c r="C17" s="129">
        <v>7</v>
      </c>
      <c r="D17" s="130"/>
      <c r="E17" s="169"/>
      <c r="F17" s="131" t="s">
        <v>114</v>
      </c>
      <c r="G17" s="184"/>
      <c r="H17" s="188" t="s">
        <v>90</v>
      </c>
      <c r="I17" s="132" t="s">
        <v>60</v>
      </c>
      <c r="J17" s="197" t="s">
        <v>57</v>
      </c>
      <c r="K17" s="197" t="s">
        <v>57</v>
      </c>
      <c r="L17" s="132" t="s">
        <v>60</v>
      </c>
      <c r="M17" s="132" t="s">
        <v>60</v>
      </c>
      <c r="N17" s="188" t="s">
        <v>89</v>
      </c>
      <c r="O17" s="188" t="s">
        <v>90</v>
      </c>
      <c r="P17" s="132" t="s">
        <v>60</v>
      </c>
      <c r="Q17" s="132" t="s">
        <v>60</v>
      </c>
      <c r="R17" s="132" t="s">
        <v>60</v>
      </c>
      <c r="S17" s="132" t="s">
        <v>60</v>
      </c>
      <c r="T17" s="132" t="s">
        <v>60</v>
      </c>
      <c r="U17" s="188" t="s">
        <v>89</v>
      </c>
      <c r="V17" s="188" t="s">
        <v>90</v>
      </c>
      <c r="W17" s="132" t="s">
        <v>60</v>
      </c>
      <c r="X17" s="132" t="s">
        <v>60</v>
      </c>
      <c r="Y17" s="132" t="s">
        <v>60</v>
      </c>
      <c r="Z17" s="132" t="s">
        <v>60</v>
      </c>
      <c r="AA17" s="132" t="s">
        <v>60</v>
      </c>
      <c r="AB17" s="188" t="s">
        <v>89</v>
      </c>
      <c r="AC17" s="188" t="s">
        <v>90</v>
      </c>
      <c r="AD17" s="188" t="s">
        <v>134</v>
      </c>
      <c r="AE17" s="132" t="s">
        <v>60</v>
      </c>
      <c r="AF17" s="132" t="s">
        <v>60</v>
      </c>
      <c r="AG17" s="132" t="s">
        <v>60</v>
      </c>
      <c r="AH17" s="132" t="s">
        <v>60</v>
      </c>
      <c r="AI17" s="188" t="s">
        <v>89</v>
      </c>
      <c r="AJ17" s="188" t="s">
        <v>90</v>
      </c>
      <c r="AK17" s="132" t="s">
        <v>60</v>
      </c>
      <c r="AL17" s="132"/>
      <c r="AM17" s="133">
        <f t="shared" si="0"/>
        <v>18</v>
      </c>
      <c r="AN17" s="134">
        <f t="shared" si="1"/>
        <v>10</v>
      </c>
      <c r="AO17" s="134">
        <f t="shared" si="3"/>
        <v>2</v>
      </c>
      <c r="AP17" s="135">
        <f t="shared" si="7"/>
        <v>0</v>
      </c>
      <c r="AQ17" s="135">
        <f t="shared" si="4"/>
        <v>0</v>
      </c>
      <c r="AR17" s="135">
        <f t="shared" si="5"/>
        <v>0</v>
      </c>
      <c r="AS17" s="135">
        <f t="shared" si="6"/>
        <v>0</v>
      </c>
      <c r="AT17" s="133">
        <f t="shared" si="2"/>
        <v>0</v>
      </c>
      <c r="AU17" s="114"/>
    </row>
    <row r="18" spans="2:47" s="116" customFormat="1" ht="25.5" customHeight="1">
      <c r="B18" s="128">
        <v>8</v>
      </c>
      <c r="C18" s="129">
        <v>8</v>
      </c>
      <c r="D18" s="130"/>
      <c r="E18" s="169"/>
      <c r="F18" s="131" t="s">
        <v>116</v>
      </c>
      <c r="G18" s="184"/>
      <c r="H18" s="188" t="s">
        <v>90</v>
      </c>
      <c r="I18" s="132" t="s">
        <v>60</v>
      </c>
      <c r="J18" s="132" t="s">
        <v>60</v>
      </c>
      <c r="K18" s="132" t="s">
        <v>60</v>
      </c>
      <c r="L18" s="132" t="s">
        <v>60</v>
      </c>
      <c r="M18" s="132" t="s">
        <v>60</v>
      </c>
      <c r="N18" s="188" t="s">
        <v>89</v>
      </c>
      <c r="O18" s="188" t="s">
        <v>90</v>
      </c>
      <c r="P18" s="132" t="s">
        <v>60</v>
      </c>
      <c r="Q18" s="132" t="s">
        <v>60</v>
      </c>
      <c r="R18" s="132" t="s">
        <v>60</v>
      </c>
      <c r="S18" s="132" t="s">
        <v>60</v>
      </c>
      <c r="T18" s="132" t="s">
        <v>60</v>
      </c>
      <c r="U18" s="188" t="s">
        <v>89</v>
      </c>
      <c r="V18" s="188" t="s">
        <v>90</v>
      </c>
      <c r="W18" s="132" t="s">
        <v>60</v>
      </c>
      <c r="X18" s="132" t="s">
        <v>60</v>
      </c>
      <c r="Y18" s="132" t="s">
        <v>60</v>
      </c>
      <c r="Z18" s="132" t="s">
        <v>60</v>
      </c>
      <c r="AA18" s="132" t="s">
        <v>60</v>
      </c>
      <c r="AB18" s="188" t="s">
        <v>89</v>
      </c>
      <c r="AC18" s="188" t="s">
        <v>90</v>
      </c>
      <c r="AD18" s="188" t="s">
        <v>134</v>
      </c>
      <c r="AE18" s="132" t="s">
        <v>60</v>
      </c>
      <c r="AF18" s="132" t="s">
        <v>60</v>
      </c>
      <c r="AG18" s="132" t="s">
        <v>60</v>
      </c>
      <c r="AH18" s="132" t="s">
        <v>60</v>
      </c>
      <c r="AI18" s="188" t="s">
        <v>89</v>
      </c>
      <c r="AJ18" s="188" t="s">
        <v>90</v>
      </c>
      <c r="AK18" s="132" t="s">
        <v>60</v>
      </c>
      <c r="AL18" s="132"/>
      <c r="AM18" s="133">
        <f t="shared" si="0"/>
        <v>20</v>
      </c>
      <c r="AN18" s="134">
        <f t="shared" si="1"/>
        <v>10</v>
      </c>
      <c r="AO18" s="134">
        <f t="shared" si="3"/>
        <v>0</v>
      </c>
      <c r="AP18" s="135">
        <f t="shared" si="7"/>
        <v>0</v>
      </c>
      <c r="AQ18" s="135">
        <f t="shared" si="4"/>
        <v>0</v>
      </c>
      <c r="AR18" s="135">
        <f t="shared" si="5"/>
        <v>0</v>
      </c>
      <c r="AS18" s="135">
        <f t="shared" si="6"/>
        <v>0</v>
      </c>
      <c r="AT18" s="133">
        <f t="shared" si="2"/>
        <v>0</v>
      </c>
      <c r="AU18" s="114"/>
    </row>
    <row r="19" spans="2:49" ht="15.75" customHeight="1">
      <c r="B19" s="87"/>
      <c r="D19" s="82"/>
      <c r="E19" s="91"/>
      <c r="F19" s="83"/>
      <c r="G19" s="83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295"/>
      <c r="AI19" s="295"/>
      <c r="AJ19" s="295"/>
      <c r="AK19" s="295"/>
      <c r="AL19" s="295"/>
      <c r="AM19" s="295"/>
      <c r="AN19" s="119"/>
      <c r="AO19" s="144"/>
      <c r="AP19" s="121"/>
      <c r="AQ19" s="119"/>
      <c r="AR19" s="119"/>
      <c r="AS19" s="120"/>
      <c r="AT19" s="120"/>
      <c r="AU19" s="84"/>
      <c r="AV19" s="82"/>
      <c r="AW19" s="82"/>
    </row>
    <row r="20" spans="2:49" s="153" customFormat="1" ht="16.5" customHeight="1">
      <c r="B20" s="150"/>
      <c r="C20" s="151"/>
      <c r="D20" s="282" t="s">
        <v>41</v>
      </c>
      <c r="E20" s="282"/>
      <c r="F20" s="282"/>
      <c r="G20" s="282"/>
      <c r="H20" s="282"/>
      <c r="I20" s="282"/>
      <c r="J20" s="282"/>
      <c r="K20" s="282"/>
      <c r="L20" s="282"/>
      <c r="M20" s="152"/>
      <c r="N20" s="150"/>
      <c r="O20" s="150"/>
      <c r="P20" s="150"/>
      <c r="Q20" s="282" t="s">
        <v>42</v>
      </c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152"/>
      <c r="AI20" s="152"/>
      <c r="AJ20" s="152"/>
      <c r="AK20" s="152"/>
      <c r="AL20" s="152"/>
      <c r="AM20" s="151"/>
      <c r="AN20" s="282" t="s">
        <v>142</v>
      </c>
      <c r="AO20" s="282"/>
      <c r="AP20" s="282"/>
      <c r="AQ20" s="282"/>
      <c r="AR20" s="282"/>
      <c r="AS20" s="282"/>
      <c r="AT20" s="282"/>
      <c r="AU20" s="282"/>
      <c r="AV20" s="154"/>
      <c r="AW20" s="154"/>
    </row>
    <row r="21" spans="2:49" s="153" customFormat="1" ht="16.5" customHeight="1">
      <c r="B21" s="150"/>
      <c r="C21" s="151"/>
      <c r="D21" s="317">
        <f ca="1">TODAY()</f>
        <v>43195</v>
      </c>
      <c r="E21" s="317"/>
      <c r="F21" s="317"/>
      <c r="G21" s="317"/>
      <c r="H21" s="317"/>
      <c r="I21" s="317"/>
      <c r="J21" s="317"/>
      <c r="K21" s="317"/>
      <c r="L21" s="317"/>
      <c r="M21" s="156"/>
      <c r="N21" s="155"/>
      <c r="O21" s="155"/>
      <c r="P21" s="155"/>
      <c r="Q21" s="317">
        <f>D21</f>
        <v>43195</v>
      </c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158"/>
      <c r="AI21" s="158"/>
      <c r="AJ21" s="158"/>
      <c r="AK21" s="158"/>
      <c r="AL21" s="158"/>
      <c r="AM21" s="157"/>
      <c r="AN21" s="318">
        <f>D21</f>
        <v>43195</v>
      </c>
      <c r="AO21" s="318"/>
      <c r="AP21" s="318"/>
      <c r="AQ21" s="318"/>
      <c r="AR21" s="318"/>
      <c r="AS21" s="318"/>
      <c r="AT21" s="318"/>
      <c r="AU21" s="318"/>
      <c r="AV21" s="158"/>
      <c r="AW21" s="158"/>
    </row>
    <row r="22" spans="2:49" s="153" customFormat="1" ht="12" customHeight="1">
      <c r="B22" s="150"/>
      <c r="C22" s="151"/>
      <c r="D22" s="155"/>
      <c r="E22" s="160"/>
      <c r="F22" s="150"/>
      <c r="G22" s="150"/>
      <c r="H22" s="157"/>
      <c r="I22" s="157"/>
      <c r="J22" s="157"/>
      <c r="K22" s="157"/>
      <c r="L22" s="157"/>
      <c r="M22" s="156"/>
      <c r="N22" s="155"/>
      <c r="O22" s="155"/>
      <c r="P22" s="155"/>
      <c r="Q22" s="155"/>
      <c r="R22" s="155"/>
      <c r="S22" s="156"/>
      <c r="T22" s="157"/>
      <c r="U22" s="157"/>
      <c r="V22" s="157"/>
      <c r="W22" s="157"/>
      <c r="X22" s="157"/>
      <c r="Y22" s="157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7"/>
      <c r="AN22" s="157"/>
      <c r="AO22" s="161"/>
      <c r="AP22" s="162"/>
      <c r="AQ22" s="163"/>
      <c r="AR22" s="151"/>
      <c r="AS22" s="150"/>
      <c r="AT22" s="150"/>
      <c r="AU22" s="159"/>
      <c r="AV22" s="159"/>
      <c r="AW22" s="159"/>
    </row>
    <row r="23" spans="2:49" s="153" customFormat="1" ht="16.5" customHeight="1">
      <c r="B23" s="150"/>
      <c r="C23" s="151"/>
      <c r="D23" s="282"/>
      <c r="E23" s="282"/>
      <c r="F23" s="282"/>
      <c r="G23" s="282"/>
      <c r="H23" s="282"/>
      <c r="I23" s="282"/>
      <c r="J23" s="282"/>
      <c r="K23" s="282"/>
      <c r="L23" s="282"/>
      <c r="M23" s="152"/>
      <c r="N23" s="150"/>
      <c r="O23" s="150"/>
      <c r="P23" s="150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152"/>
      <c r="AI23" s="152"/>
      <c r="AJ23" s="152"/>
      <c r="AK23" s="152"/>
      <c r="AL23" s="152"/>
      <c r="AM23" s="151"/>
      <c r="AN23" s="282"/>
      <c r="AO23" s="282"/>
      <c r="AP23" s="282"/>
      <c r="AQ23" s="282"/>
      <c r="AR23" s="282"/>
      <c r="AS23" s="282"/>
      <c r="AT23" s="282"/>
      <c r="AU23" s="282"/>
      <c r="AV23" s="154"/>
      <c r="AW23" s="154"/>
    </row>
    <row r="24" spans="2:49" s="153" customFormat="1" ht="16.5" customHeight="1">
      <c r="B24" s="150"/>
      <c r="C24" s="151"/>
      <c r="D24" s="283"/>
      <c r="E24" s="283"/>
      <c r="F24" s="283"/>
      <c r="G24" s="283"/>
      <c r="H24" s="283"/>
      <c r="I24" s="283"/>
      <c r="J24" s="283"/>
      <c r="K24" s="283"/>
      <c r="L24" s="283"/>
      <c r="M24" s="150"/>
      <c r="N24" s="150"/>
      <c r="O24" s="150"/>
      <c r="P24" s="150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164"/>
      <c r="AI24" s="164"/>
      <c r="AJ24" s="164"/>
      <c r="AK24" s="164"/>
      <c r="AL24" s="164"/>
      <c r="AM24" s="151"/>
      <c r="AN24" s="283"/>
      <c r="AO24" s="283"/>
      <c r="AP24" s="283"/>
      <c r="AQ24" s="283"/>
      <c r="AR24" s="283"/>
      <c r="AS24" s="283"/>
      <c r="AT24" s="283"/>
      <c r="AU24" s="283"/>
      <c r="AV24" s="154"/>
      <c r="AW24" s="154"/>
    </row>
    <row r="26" ht="11.25" customHeight="1"/>
    <row r="27" spans="3:7" ht="18.75" customHeight="1">
      <c r="C27" s="208" t="s">
        <v>148</v>
      </c>
      <c r="D27" s="280" t="s">
        <v>149</v>
      </c>
      <c r="E27" s="280"/>
      <c r="F27" s="280"/>
      <c r="G27" s="280"/>
    </row>
    <row r="28" spans="3:7" ht="18.75" customHeight="1">
      <c r="C28" s="208" t="s">
        <v>150</v>
      </c>
      <c r="D28" s="280" t="s">
        <v>151</v>
      </c>
      <c r="E28" s="280"/>
      <c r="F28" s="280"/>
      <c r="G28" s="280"/>
    </row>
    <row r="29" spans="3:7" ht="18.75" customHeight="1">
      <c r="C29" s="208" t="s">
        <v>152</v>
      </c>
      <c r="D29" s="280" t="s">
        <v>154</v>
      </c>
      <c r="E29" s="280"/>
      <c r="F29" s="280"/>
      <c r="G29" s="280"/>
    </row>
    <row r="30" spans="3:7" ht="18.75" customHeight="1">
      <c r="C30" s="208" t="s">
        <v>153</v>
      </c>
      <c r="D30" s="280" t="s">
        <v>155</v>
      </c>
      <c r="E30" s="280"/>
      <c r="F30" s="280"/>
      <c r="G30" s="280"/>
    </row>
    <row r="31" spans="3:7" ht="15" customHeight="1">
      <c r="C31" s="208"/>
      <c r="D31" s="281"/>
      <c r="E31" s="281"/>
      <c r="F31" s="281"/>
      <c r="G31" s="281"/>
    </row>
    <row r="32" ht="15" customHeight="1"/>
    <row r="33" ht="13.5" customHeight="1"/>
    <row r="34" ht="13.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</sheetData>
  <sheetProtection/>
  <mergeCells count="41">
    <mergeCell ref="AN24:AU24"/>
    <mergeCell ref="D20:L20"/>
    <mergeCell ref="AN20:AU20"/>
    <mergeCell ref="D21:L21"/>
    <mergeCell ref="AN21:AU21"/>
    <mergeCell ref="D23:L23"/>
    <mergeCell ref="AN23:AU23"/>
    <mergeCell ref="Q20:AG20"/>
    <mergeCell ref="Q21:AG21"/>
    <mergeCell ref="AN8:AN10"/>
    <mergeCell ref="AO8:AO10"/>
    <mergeCell ref="AP8:AP10"/>
    <mergeCell ref="H9:AL9"/>
    <mergeCell ref="AU8:AU10"/>
    <mergeCell ref="AQ8:AQ10"/>
    <mergeCell ref="AR8:AR10"/>
    <mergeCell ref="AS8:AS10"/>
    <mergeCell ref="AT8:AT10"/>
    <mergeCell ref="H8:AL8"/>
    <mergeCell ref="AH19:AM19"/>
    <mergeCell ref="B8:B10"/>
    <mergeCell ref="C8:C10"/>
    <mergeCell ref="D8:D10"/>
    <mergeCell ref="E8:E10"/>
    <mergeCell ref="F8:F10"/>
    <mergeCell ref="G8:G10"/>
    <mergeCell ref="AM8:AM10"/>
    <mergeCell ref="C3:D3"/>
    <mergeCell ref="F3:S3"/>
    <mergeCell ref="T3:AB3"/>
    <mergeCell ref="AC3:AH3"/>
    <mergeCell ref="C4:D4"/>
    <mergeCell ref="F4:S4"/>
    <mergeCell ref="D27:G27"/>
    <mergeCell ref="D28:G28"/>
    <mergeCell ref="D29:G29"/>
    <mergeCell ref="D30:G30"/>
    <mergeCell ref="D31:G31"/>
    <mergeCell ref="Q23:AG23"/>
    <mergeCell ref="Q24:AG24"/>
    <mergeCell ref="D24:L24"/>
  </mergeCells>
  <printOptions/>
  <pageMargins left="0.15748031496062992" right="0.15748031496062992" top="0.2362204724409449" bottom="1.4960629921259843" header="0.15748031496062992" footer="0.15748031496062992"/>
  <pageSetup fitToHeight="2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Köyhizmetleri</dc:creator>
  <cp:keywords/>
  <dc:description/>
  <cp:lastModifiedBy>OZELIDARE</cp:lastModifiedBy>
  <cp:lastPrinted>2018-03-30T08:58:45Z</cp:lastPrinted>
  <dcterms:created xsi:type="dcterms:W3CDTF">2004-12-03T11:51:25Z</dcterms:created>
  <dcterms:modified xsi:type="dcterms:W3CDTF">2018-04-05T12:33:10Z</dcterms:modified>
  <cp:category/>
  <cp:version/>
  <cp:contentType/>
  <cp:contentStatus/>
</cp:coreProperties>
</file>